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E:\さとうよいち\"/>
    </mc:Choice>
  </mc:AlternateContent>
  <xr:revisionPtr revIDLastSave="0" documentId="8_{FD23B521-087D-4B70-B828-E7F135E0BFF7}"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<sst xmlns="http://schemas.openxmlformats.org/spreadsheetml/2006/main" count="1125" uniqueCount="561">
  <si>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</si>
  <si>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</si>
  <si>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</si>
  <si>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2"/>
  </si>
  <si>
    <t>標準財政規模比（％）</t>
  </si>
  <si>
    <t>第2次</t>
    <rPh sb="0" eb="1">
      <t>ダイ</t>
    </rPh>
    <rPh sb="2" eb="3">
      <t>ジ</t>
    </rPh>
    <phoneticPr fontId="5"/>
  </si>
  <si>
    <t>(Ｂ)</t>
  </si>
  <si>
    <t>（参考）</t>
    <rPh sb="1" eb="3">
      <t>サンコウ</t>
    </rPh>
    <phoneticPr fontId="5"/>
  </si>
  <si>
    <t>徴収率
(％)</t>
    <rPh sb="0" eb="2">
      <t>チョウシュウ</t>
    </rPh>
    <rPh sb="2" eb="3">
      <t>リツ</t>
    </rPh>
    <phoneticPr fontId="5"/>
  </si>
  <si>
    <t>区分</t>
    <rPh sb="0" eb="2">
      <t>クブン</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</si>
  <si>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</si>
  <si>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</si>
  <si>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令和元年度</t>
    <rPh sb="0" eb="2">
      <t>レイワ</t>
    </rPh>
    <rPh sb="3" eb="5">
      <t>ネンド</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</si>
  <si>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</si>
  <si>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</si>
  <si>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</si>
  <si>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</si>
  <si>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</si>
  <si>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※令和4年度中に市町村合併した団体で、合併前の団体ごとの決算に基づく連結実質赤字比率を算出していない団体については、グラフを表記しない。</t>
    <rPh sb="1" eb="3">
      <t>レイワ</t>
    </rPh>
    <phoneticPr fontId="5"/>
  </si>
  <si>
    <t>交通</t>
  </si>
  <si>
    <t>対比（％）</t>
    <rPh sb="0" eb="2">
      <t>タイヒ</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</si>
  <si>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</si>
  <si>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</si>
  <si>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</si>
  <si>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</si>
  <si>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</si>
  <si>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</si>
  <si>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</si>
  <si>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</si>
  <si>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</si>
  <si>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</si>
  <si>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</si>
  <si>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</si>
  <si>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</si>
  <si>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</si>
  <si>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</si>
  <si>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</si>
  <si>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</si>
  <si>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</si>
  <si>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</si>
  <si>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</si>
  <si>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</si>
  <si>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</si>
  <si>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</si>
  <si>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</si>
  <si>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</si>
  <si>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</si>
  <si>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</si>
  <si>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</si>
  <si>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</si>
  <si>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</si>
  <si>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</si>
  <si>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</si>
  <si>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</si>
  <si>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</si>
  <si>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</si>
  <si>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</si>
  <si>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</si>
  <si>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</si>
  <si>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</si>
  <si>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</si>
  <si>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</si>
  <si>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</si>
  <si>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住民基本台帳人口
 (※7)</t>
    <rPh sb="0" eb="2">
      <t>ジュウミン</t>
    </rPh>
    <rPh sb="2" eb="4">
      <t>キホン</t>
    </rPh>
    <rPh sb="4" eb="6">
      <t>ダイチョウ</t>
    </rPh>
    <rPh sb="6" eb="8">
      <t>ジンコウ</t>
    </rPh>
    <phoneticPr fontId="5"/>
  </si>
  <si>
    <t>※1 令和4年度中に市町村合併した団体で、合併前の団体ごとの決算に基づく実質公債費比率を算出していない団体については、グラフを表記しない。</t>
    <rPh sb="3" eb="5">
      <t>レイワ</t>
    </rPh>
    <phoneticPr fontId="5"/>
  </si>
  <si>
    <t>将来負担比率　　（千円・％）</t>
    <rPh sb="0" eb="2">
      <t>ショウライ</t>
    </rPh>
    <rPh sb="2" eb="4">
      <t>フタン</t>
    </rPh>
    <phoneticPr fontId="5"/>
  </si>
  <si>
    <r>
      <t>減債基金残高</t>
    </r>
    <r>
      <rPr>
        <sz val="11"/>
        <color theme="1"/>
        <rFont val="ＭＳ ゴシック"/>
        <family val="3"/>
        <charset val="128"/>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</si>
  <si>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</si>
  <si>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</si>
  <si>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一般会計等に係る地方債の現在高</t>
  </si>
  <si>
    <t>人口密度 (人/k㎡)</t>
    <rPh sb="0" eb="2">
      <t>ジンコウ</t>
    </rPh>
    <rPh sb="2" eb="4">
      <t>ミツド</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</si>
  <si>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</si>
  <si>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</si>
  <si>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</si>
  <si>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</si>
  <si>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</si>
  <si>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</si>
  <si>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</si>
  <si>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</si>
  <si>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</si>
  <si>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</si>
  <si>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</si>
  <si>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</si>
  <si>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</si>
  <si>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</si>
  <si>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</si>
  <si>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</si>
  <si>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</si>
  <si>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</si>
  <si>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</si>
  <si>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</si>
  <si>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</si>
  <si>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</si>
  <si>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</si>
  <si>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陸前高田市及び大船渡市営林組合</t>
    <rPh sb="0" eb="5">
      <t>リクゼンタカタシ</t>
    </rPh>
    <rPh sb="5" eb="6">
      <t>オヨ</t>
    </rPh>
    <rPh sb="7" eb="11">
      <t>オオフナトシ</t>
    </rPh>
    <rPh sb="11" eb="13">
      <t>エイリン</t>
    </rPh>
    <rPh sb="13" eb="15">
      <t>クミアイ</t>
    </rPh>
    <phoneticPr fontId="5"/>
  </si>
  <si>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</si>
  <si>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</si>
  <si>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</si>
  <si>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</si>
  <si>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</si>
  <si>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</si>
  <si>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</si>
  <si>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</si>
  <si>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</si>
  <si>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</si>
  <si>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</si>
  <si>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</si>
  <si>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</si>
  <si>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</si>
  <si>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</si>
  <si>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</si>
  <si>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</si>
  <si>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</si>
  <si>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</si>
  <si>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</si>
  <si>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</si>
  <si>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</si>
  <si>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</si>
  <si>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</si>
  <si>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4"/>
  </si>
  <si>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</si>
  <si>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</si>
  <si>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</si>
  <si>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</si>
  <si>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</si>
  <si>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</si>
  <si>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</si>
  <si>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</si>
  <si>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</si>
  <si>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</si>
  <si>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</si>
  <si>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</si>
  <si>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</si>
  <si>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</si>
  <si>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</si>
  <si>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</si>
  <si>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</si>
  <si>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</si>
  <si>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</si>
  <si>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</si>
  <si>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</si>
  <si>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標準財政規模</t>
    <rPh sb="0" eb="2">
      <t>ヒョウジュン</t>
    </rPh>
    <rPh sb="2" eb="4">
      <t>ザイセイ</t>
    </rPh>
    <rPh sb="4" eb="6">
      <t>キボ</t>
    </rPh>
    <phoneticPr fontId="5"/>
  </si>
  <si>
    <t>岩手県</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</si>
  <si>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</si>
  <si>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</si>
  <si>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Ⅰ－１</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</si>
  <si>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</si>
  <si>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</si>
  <si>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</si>
  <si>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</si>
  <si>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</si>
  <si>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</si>
  <si>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</si>
  <si>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交通災害共済事業特別会計</t>
    <rPh sb="0" eb="2">
      <t>コウツウ</t>
    </rPh>
    <rPh sb="2" eb="4">
      <t>サイガイ</t>
    </rPh>
    <rPh sb="4" eb="6">
      <t>キョウサイ</t>
    </rPh>
    <rPh sb="6" eb="8">
      <t>ジギョウ</t>
    </rPh>
    <rPh sb="8" eb="10">
      <t>トクベツ</t>
    </rPh>
    <rPh sb="10" eb="12">
      <t>カイケイ</t>
    </rPh>
    <phoneticPr fontId="5"/>
  </si>
  <si>
    <t>他会計等
からの
繰入金</t>
    <rPh sb="9" eb="11">
      <t>クリイレ</t>
    </rPh>
    <rPh sb="11" eb="12">
      <t>キン</t>
    </rPh>
    <phoneticPr fontId="32"/>
  </si>
  <si>
    <t>令和2年度(千円･％)</t>
    <rPh sb="0" eb="2">
      <t>レイワ</t>
    </rPh>
    <rPh sb="4" eb="5">
      <t>ド</t>
    </rPh>
    <rPh sb="6" eb="8">
      <t>センエン</t>
    </rPh>
    <phoneticPr fontId="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</si>
  <si>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</si>
  <si>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</si>
  <si>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</si>
  <si>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</si>
  <si>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</si>
  <si>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</si>
  <si>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陸前高田地域振興</t>
    <rPh sb="0" eb="4">
      <t>リクゼンタカタ</t>
    </rPh>
    <rPh sb="4" eb="6">
      <t>チイキ</t>
    </rPh>
    <rPh sb="6" eb="8">
      <t>シンコウ</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</si>
  <si>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</si>
  <si>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</si>
  <si>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</si>
  <si>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陸前高田市</t>
  </si>
  <si>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</si>
  <si>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</si>
  <si>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</si>
  <si>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</si>
  <si>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</si>
  <si>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</si>
  <si>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</si>
  <si>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</si>
  <si>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</si>
  <si>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</si>
  <si>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</si>
  <si>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</si>
  <si>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</si>
  <si>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</si>
  <si>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</si>
  <si>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</si>
  <si>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</si>
  <si>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</si>
  <si>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</si>
  <si>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</si>
  <si>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</si>
  <si>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</si>
  <si>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</si>
  <si>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</si>
  <si>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</si>
  <si>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</si>
  <si>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</si>
  <si>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</si>
  <si>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</si>
  <si>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当該団体
からの
出資金</t>
  </si>
  <si>
    <t>-7.6</t>
  </si>
  <si>
    <t>1人あたり平均
給料月額(百円)</t>
    <rPh sb="1" eb="2">
      <t>リ</t>
    </rPh>
    <rPh sb="5" eb="7">
      <t>ヘイキン</t>
    </rPh>
    <rPh sb="8" eb="10">
      <t>キュウリョウ</t>
    </rPh>
    <rPh sb="10" eb="11">
      <t>ツキ</t>
    </rPh>
    <rPh sb="11" eb="12">
      <t>ガク</t>
    </rPh>
    <rPh sb="13" eb="15">
      <t>ヒャクエン</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</si>
  <si>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</si>
  <si>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</si>
  <si>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</si>
  <si>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</si>
  <si>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</si>
  <si>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</si>
  <si>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令04.01.01(人)</t>
    <rPh sb="0" eb="1">
      <t>レイ</t>
    </rPh>
    <phoneticPr fontId="5"/>
  </si>
  <si>
    <t>保険給付費</t>
  </si>
  <si>
    <t xml:space="preserve">組合等負担等見込額 </t>
    <rPh sb="0" eb="2">
      <t>クミアイ</t>
    </rPh>
    <rPh sb="2" eb="3">
      <t>トウ</t>
    </rPh>
    <rPh sb="3" eb="5">
      <t>フタン</t>
    </rPh>
    <rPh sb="5" eb="6">
      <t>トウ</t>
    </rPh>
    <rPh sb="6" eb="9">
      <t>ミコミガク</t>
    </rPh>
    <phoneticPr fontId="32"/>
  </si>
  <si>
    <t>平成27年国調</t>
    <rPh sb="4" eb="5">
      <t>ネン</t>
    </rPh>
    <rPh sb="5" eb="6">
      <t>コク</t>
    </rPh>
    <rPh sb="6" eb="7">
      <t>チョウ</t>
    </rPh>
    <phoneticPr fontId="5"/>
  </si>
  <si>
    <t>介護保険特別会計（保険事業勘定）</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</si>
  <si>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</si>
  <si>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</si>
  <si>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</si>
  <si>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</si>
  <si>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市営住宅基金</t>
    <rPh sb="0" eb="2">
      <t>シエイ</t>
    </rPh>
    <rPh sb="2" eb="4">
      <t>ジュウタク</t>
    </rPh>
    <rPh sb="4" eb="6">
      <t>キキン</t>
    </rPh>
    <phoneticPr fontId="5"/>
  </si>
  <si>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</si>
  <si>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</si>
  <si>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</si>
  <si>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</si>
  <si>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</si>
  <si>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</si>
  <si>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</si>
  <si>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</si>
  <si>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</si>
  <si>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</si>
  <si>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</si>
  <si>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</si>
  <si>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令03.01.01(人)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</si>
  <si>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</si>
  <si>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</si>
  <si>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</si>
  <si>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</si>
  <si>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</si>
  <si>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t>
  </si>
  <si>
    <t>-1.6</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</si>
  <si>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</si>
  <si>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</si>
  <si>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</si>
  <si>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</si>
  <si>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(Ｃ)</t>
  </si>
  <si>
    <t>世帯数 (世帯)</t>
    <rPh sb="0" eb="3">
      <t>セタイスウ</t>
    </rPh>
    <phoneticPr fontId="5"/>
  </si>
  <si>
    <t>東日本大震災絆基金</t>
    <rPh sb="0" eb="3">
      <t>ヒガシニホン</t>
    </rPh>
    <rPh sb="3" eb="6">
      <t>ダイシンサイ</t>
    </rPh>
    <rPh sb="6" eb="7">
      <t>キヅナ</t>
    </rPh>
    <rPh sb="7" eb="9">
      <t>キキン</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</si>
  <si>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</si>
  <si>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</si>
  <si>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</si>
  <si>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</si>
  <si>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</si>
  <si>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</si>
  <si>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</si>
  <si>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</si>
  <si>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</si>
  <si>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</si>
  <si>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</si>
  <si>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</si>
  <si>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</si>
  <si>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</si>
  <si>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</si>
  <si>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</si>
  <si>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</si>
  <si>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</si>
  <si>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</si>
  <si>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</si>
  <si>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</si>
  <si>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</si>
  <si>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</si>
  <si>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</si>
  <si>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</si>
  <si>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</si>
  <si>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</si>
  <si>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</si>
  <si>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</si>
  <si>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 60.19</t>
  </si>
  <si>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</si>
  <si>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</si>
  <si>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</si>
  <si>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</si>
  <si>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</si>
  <si>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</si>
  <si>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</si>
  <si>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</si>
  <si>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</si>
  <si>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</si>
  <si>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</si>
  <si>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</si>
  <si>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</si>
  <si>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</si>
  <si>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</si>
  <si>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</si>
  <si>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</si>
  <si>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</si>
  <si>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</si>
  <si>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</si>
  <si>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</si>
  <si>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</si>
  <si>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</si>
  <si>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</si>
  <si>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</si>
  <si>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</si>
  <si>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</si>
  <si>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</si>
  <si>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</si>
  <si>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5"/>
  </si>
  <si>
    <t>令和3年度</t>
  </si>
  <si>
    <t>国民健康保険特別会計（診療施設勘定）</t>
  </si>
  <si>
    <t>（注）人口については、各調査対象年度の1月1日現在の住民基本台帳に登載されている人口に基づいている。</t>
    <rPh sb="14" eb="16">
      <t>タイショウ</t>
    </rPh>
    <phoneticPr fontId="5"/>
  </si>
  <si>
    <t>岩手県陸前高田市</t>
  </si>
  <si>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</si>
  <si>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</si>
  <si>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</si>
  <si>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</si>
  <si>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</si>
  <si>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</si>
  <si>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</si>
  <si>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</si>
  <si>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</si>
  <si>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</si>
  <si>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</si>
  <si>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</si>
  <si>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</si>
  <si>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</si>
  <si>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</si>
  <si>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</si>
  <si>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</si>
  <si>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</si>
  <si>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</si>
  <si>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</si>
  <si>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</si>
  <si>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</si>
  <si>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</si>
  <si>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</si>
  <si>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</si>
  <si>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</si>
  <si>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</si>
  <si>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39"/>
  </si>
  <si>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</si>
  <si>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</si>
  <si>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</si>
  <si>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</si>
  <si>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</si>
  <si>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</si>
  <si>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</si>
  <si>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</si>
  <si>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</si>
  <si>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</si>
  <si>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</si>
  <si>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</si>
  <si>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</si>
  <si>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</si>
  <si>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</si>
  <si>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</si>
  <si>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</si>
  <si>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</si>
  <si>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</si>
  <si>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</si>
  <si>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</si>
  <si>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</si>
  <si>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</si>
  <si>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</si>
  <si>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</si>
  <si>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</si>
  <si>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</si>
  <si>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4"/>
  </si>
  <si>
    <t>諸支出金</t>
    <rPh sb="3" eb="4">
      <t>キン</t>
    </rPh>
    <phoneticPr fontId="37"/>
  </si>
  <si>
    <t>　個人住民税減収補塡特例交付金</t>
  </si>
  <si>
    <t>前年度繰上充用金</t>
  </si>
  <si>
    <t>　法定目的税</t>
  </si>
  <si>
    <t>経常損益</t>
  </si>
  <si>
    <t>　軽自動車税減収補塡特例交付金</t>
    <rPh sb="8" eb="10">
      <t>ホテン</t>
    </rPh>
    <phoneticPr fontId="35"/>
  </si>
  <si>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</si>
  <si>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</si>
  <si>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</si>
  <si>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</si>
  <si>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</si>
  <si>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</si>
  <si>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</si>
  <si>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</si>
  <si>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</si>
  <si>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</si>
  <si>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</si>
  <si>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</si>
  <si>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</si>
  <si>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</si>
  <si>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</si>
  <si>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</si>
  <si>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</si>
  <si>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</si>
  <si>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</si>
  <si>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</si>
  <si>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5"/>
  </si>
  <si>
    <t>令和2年度</t>
    <rPh sb="0" eb="2">
      <t>レイワ</t>
    </rPh>
    <rPh sb="4" eb="5">
      <t>ド</t>
    </rPh>
    <phoneticPr fontId="5"/>
  </si>
  <si>
    <t>　うち元金</t>
  </si>
  <si>
    <t>現年</t>
    <rPh sb="0" eb="1">
      <t>ゲン</t>
    </rPh>
    <rPh sb="1" eb="2">
      <t>ネン</t>
    </rPh>
    <phoneticPr fontId="5"/>
  </si>
  <si>
    <t>国営土地改良事業に係るもの</t>
    <rPh sb="0" eb="2">
      <t>コクエイ</t>
    </rPh>
    <rPh sb="2" eb="4">
      <t>トチ</t>
    </rPh>
    <rPh sb="4" eb="6">
      <t>カイリョウ</t>
    </rPh>
    <rPh sb="6" eb="8">
      <t>ジギョウ</t>
    </rPh>
    <rPh sb="9" eb="10">
      <t>カカ</t>
    </rPh>
    <phoneticPr fontId="32"/>
  </si>
  <si>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</si>
  <si>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</si>
  <si>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</si>
  <si>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</si>
  <si>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※令和4年度中に市町村合併した団体で、合併前の団体ごとの決算に基づく実質公債費比率を算出していない団体については、グラフを表記しない。</t>
    <rPh sb="1" eb="3">
      <t>レイワ</t>
    </rPh>
    <phoneticPr fontId="5"/>
  </si>
  <si>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</si>
  <si>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</si>
  <si>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</si>
  <si>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</si>
  <si>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</si>
  <si>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</si>
  <si>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</si>
  <si>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</si>
  <si>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繰入金</t>
  </si>
  <si>
    <t>下水道</t>
  </si>
  <si>
    <t>財政再生基準</t>
  </si>
  <si>
    <t>再差引収支</t>
    <rPh sb="0" eb="1">
      <t>サイ</t>
    </rPh>
    <rPh sb="1" eb="3">
      <t>サシヒキ</t>
    </rPh>
    <rPh sb="3" eb="5">
      <t>シュウシ</t>
    </rPh>
    <phoneticPr fontId="5"/>
  </si>
  <si>
    <t>加入世帯数(世帯)</t>
  </si>
  <si>
    <t>　繰出金</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</si>
  <si>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</si>
  <si>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</si>
  <si>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</si>
  <si>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</si>
  <si>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</si>
  <si>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地方債</t>
  </si>
  <si>
    <t>被保険者
1人当り</t>
  </si>
  <si>
    <t>保険税(料)収入額</t>
  </si>
  <si>
    <t>　うち減収補塡債(特例分)</t>
    <rPh sb="4" eb="5">
      <t>シュウ</t>
    </rPh>
    <rPh sb="9" eb="10">
      <t>トク</t>
    </rPh>
    <rPh sb="10" eb="11">
      <t>レイ</t>
    </rPh>
    <rPh sb="11" eb="12">
      <t>ブン</t>
    </rPh>
    <phoneticPr fontId="34"/>
  </si>
  <si>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</si>
  <si>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</si>
  <si>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</si>
  <si>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</si>
  <si>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</si>
  <si>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</si>
  <si>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</si>
  <si>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</si>
  <si>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</si>
  <si>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6"/>
  </si>
  <si>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</si>
  <si>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</si>
  <si>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</si>
  <si>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</si>
  <si>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</si>
  <si>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</si>
  <si>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</si>
  <si>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</si>
  <si>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</si>
  <si>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</si>
  <si>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</si>
  <si>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</si>
  <si>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</si>
  <si>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</si>
  <si>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</si>
  <si>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</si>
  <si>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</si>
  <si>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</si>
  <si>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</si>
  <si>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</si>
  <si>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</si>
  <si>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</si>
  <si>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</si>
  <si>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</si>
  <si>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</si>
  <si>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</si>
  <si>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</si>
  <si>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国民健康保険特別会計（事業勘定）</t>
  </si>
  <si>
    <t>介護保険特別会計（介護サービス事業勘定）</t>
  </si>
  <si>
    <t>水道事業会計</t>
  </si>
  <si>
    <t>法適用企業</t>
  </si>
  <si>
    <t>農業集落排水事業特別会計</t>
  </si>
  <si>
    <t>人件費</t>
    <rPh sb="0" eb="3">
      <t>ジンケンヒ</t>
    </rPh>
    <phoneticPr fontId="5"/>
  </si>
  <si>
    <t>健全化判断比率</t>
    <rPh sb="0" eb="3">
      <t>ケンゼンカ</t>
    </rPh>
    <rPh sb="3" eb="5">
      <t>ハンダン</t>
    </rPh>
    <rPh sb="5" eb="7">
      <t>ヒリツ</t>
    </rPh>
    <phoneticPr fontId="36"/>
  </si>
  <si>
    <t>漁業集落排水事業特別会計</t>
  </si>
  <si>
    <t>連結実質赤字額</t>
    <rPh sb="0" eb="2">
      <t>レンケツ</t>
    </rPh>
    <rPh sb="2" eb="4">
      <t>ジッシツ</t>
    </rPh>
    <rPh sb="4" eb="7">
      <t>アカジガク</t>
    </rPh>
    <phoneticPr fontId="5"/>
  </si>
  <si>
    <t>左のうち
一般会計等
負担見込額</t>
  </si>
  <si>
    <t>東日本大震災復興基金</t>
    <rPh sb="0" eb="3">
      <t>ヒガシニホン</t>
    </rPh>
    <rPh sb="3" eb="6">
      <t>ダイシンサイ</t>
    </rPh>
    <rPh sb="6" eb="8">
      <t>フッコウ</t>
    </rPh>
    <rPh sb="8" eb="10">
      <t>キキン</t>
    </rPh>
    <phoneticPr fontId="5"/>
  </si>
  <si>
    <t>　※地方公共団体が①25%以上出資している法人又は②財政支援を行っている法人を記載している。</t>
  </si>
  <si>
    <t>特別会計</t>
    <rPh sb="0" eb="2">
      <t>トクベツ</t>
    </rPh>
    <rPh sb="2" eb="4">
      <t>カイケイ</t>
    </rPh>
    <phoneticPr fontId="5"/>
  </si>
  <si>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</si>
  <si>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</si>
  <si>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</si>
  <si>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</si>
  <si>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</si>
  <si>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</si>
  <si>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将来負担比率</t>
    <rPh sb="0" eb="2">
      <t>ショウライ</t>
    </rPh>
    <rPh sb="2" eb="4">
      <t>フタン</t>
    </rPh>
    <rPh sb="4" eb="6">
      <t>ヒリツ</t>
    </rPh>
    <phoneticPr fontId="36"/>
  </si>
  <si>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</si>
  <si>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</si>
  <si>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</si>
  <si>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</si>
  <si>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</si>
  <si>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</si>
  <si>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</si>
  <si>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</si>
  <si>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</si>
  <si>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</si>
  <si>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</si>
  <si>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</si>
  <si>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</si>
  <si>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</si>
  <si>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</si>
  <si>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</si>
  <si>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</si>
  <si>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</si>
  <si>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</si>
  <si>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</si>
  <si>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</si>
  <si>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</si>
  <si>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</si>
  <si>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令和3年度</t>
    <rPh sb="0" eb="2">
      <t>レイワ</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</si>
  <si>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</si>
  <si>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</si>
  <si>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</si>
  <si>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</si>
  <si>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</si>
  <si>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</si>
  <si>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</si>
  <si>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</si>
  <si>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</si>
  <si>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</si>
  <si>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</si>
  <si>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</si>
  <si>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</si>
  <si>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</si>
  <si>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</si>
  <si>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</si>
  <si>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</si>
  <si>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</si>
  <si>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</si>
  <si>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岩手県後期高齢者医療広域連合</t>
    <rPh sb="0" eb="3">
      <t>イワテケン</t>
    </rPh>
    <rPh sb="3" eb="5">
      <t>コウキ</t>
    </rPh>
    <rPh sb="5" eb="8">
      <t>コウレイシャ</t>
    </rPh>
    <rPh sb="8" eb="10">
      <t>イリョウ</t>
    </rPh>
    <rPh sb="10" eb="12">
      <t>コウイキ</t>
    </rPh>
    <rPh sb="12" eb="14">
      <t>レンゴウ</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</si>
  <si>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</si>
  <si>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</si>
  <si>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岩手県沿岸南部広域環境組合</t>
    <rPh sb="0" eb="3">
      <t>イワテケン</t>
    </rPh>
    <rPh sb="3" eb="5">
      <t>エンガン</t>
    </rPh>
    <rPh sb="5" eb="7">
      <t>ナンブ</t>
    </rPh>
    <rPh sb="7" eb="9">
      <t>コウイキ</t>
    </rPh>
    <rPh sb="9" eb="11">
      <t>カンキョウ</t>
    </rPh>
    <rPh sb="11" eb="13">
      <t>クミアイ</t>
    </rPh>
    <phoneticPr fontId="5"/>
  </si>
  <si>
    <t>(A)-(B)</t>
  </si>
  <si>
    <t xml:space="preserve"> H30</t>
  </si>
  <si>
    <t xml:space="preserve"> R01</t>
  </si>
  <si>
    <t xml:space="preserve"> R03</t>
  </si>
  <si>
    <t xml:space="preserve"> 過去５年間平均</t>
    <rPh sb="1" eb="3">
      <t>カコ</t>
    </rPh>
    <rPh sb="4" eb="6">
      <t>ネンカン</t>
    </rPh>
    <rPh sb="6" eb="8">
      <t>ヘイキン</t>
    </rPh>
    <phoneticPr fontId="5"/>
  </si>
  <si>
    <t>三陸情報サービス</t>
    <rPh sb="0" eb="2">
      <t>サンリク</t>
    </rPh>
    <rPh sb="2" eb="4">
      <t>ジョウホウ</t>
    </rPh>
    <phoneticPr fontId="5"/>
  </si>
  <si>
    <t>類似団体内平均(円)</t>
    <rPh sb="0" eb="2">
      <t>ルイジ</t>
    </rPh>
    <rPh sb="2" eb="4">
      <t>ダンタイ</t>
    </rPh>
    <phoneticPr fontId="5"/>
  </si>
  <si>
    <t>H30</t>
  </si>
  <si>
    <t>気仙広域連合</t>
    <rPh sb="0" eb="2">
      <t>ケセン</t>
    </rPh>
    <rPh sb="2" eb="4">
      <t>コウイキ</t>
    </rPh>
    <rPh sb="4" eb="6">
      <t>レンゴウ</t>
    </rPh>
    <phoneticPr fontId="5"/>
  </si>
  <si>
    <t>R01</t>
  </si>
  <si>
    <t>R02</t>
  </si>
  <si>
    <t>R03</t>
  </si>
  <si>
    <t>その他会計（赤字）</t>
  </si>
  <si>
    <t>（百万円）</t>
  </si>
  <si>
    <t>H28末</t>
  </si>
  <si>
    <t>H29末</t>
  </si>
  <si>
    <t>H30末</t>
  </si>
  <si>
    <t>R01末</t>
  </si>
  <si>
    <t>R02末</t>
  </si>
  <si>
    <t>陸前高田ほんまる</t>
    <rPh sb="0" eb="4">
      <t>リクゼンタカタ</t>
    </rPh>
    <phoneticPr fontId="5"/>
  </si>
  <si>
    <t>岩手県市町村総合事務組合</t>
    <rPh sb="0" eb="3">
      <t>イワテケン</t>
    </rPh>
    <rPh sb="3" eb="6">
      <t>シチョウソン</t>
    </rPh>
    <rPh sb="6" eb="8">
      <t>ソウゴウ</t>
    </rPh>
    <rPh sb="8" eb="10">
      <t>ジム</t>
    </rPh>
    <rPh sb="10" eb="12">
      <t>クミアイ</t>
    </rPh>
    <phoneticPr fontId="5"/>
  </si>
  <si>
    <t>一般会計</t>
    <rPh sb="0" eb="2">
      <t>イッパン</t>
    </rPh>
    <rPh sb="2" eb="4">
      <t>カイケイ</t>
    </rPh>
    <phoneticPr fontId="5"/>
  </si>
  <si>
    <t>後期高齢者医療特別会計</t>
    <rPh sb="0" eb="2">
      <t>コウキ</t>
    </rPh>
    <rPh sb="2" eb="5">
      <t>コウレイシャ</t>
    </rPh>
    <rPh sb="5" eb="7">
      <t>イリョウ</t>
    </rPh>
    <rPh sb="7" eb="9">
      <t>トクベツ</t>
    </rPh>
    <rPh sb="9" eb="11">
      <t>カイケイ</t>
    </rPh>
    <phoneticPr fontId="5"/>
  </si>
  <si>
    <t>公共施設整備基金</t>
    <rPh sb="0" eb="2">
      <t>コウキョウ</t>
    </rPh>
    <rPh sb="2" eb="4">
      <t>シセツ</t>
    </rPh>
    <rPh sb="4" eb="6">
      <t>セイビ</t>
    </rPh>
    <rPh sb="6" eb="8">
      <t>キキン</t>
    </rPh>
    <phoneticPr fontId="5"/>
  </si>
  <si>
    <t>がんばっぺし応援基金</t>
    <rPh sb="6" eb="8">
      <t>オウエン</t>
    </rPh>
    <rPh sb="8" eb="10">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</si>
  <si>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</si>
  <si>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</si>
  <si>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おいて充当可能財源が将来負担額を上回っているため算出されず、また、有形固定資産減価償却率においても東日本大震災からのハード面での復旧復興事業の進展等により、類似団体よりも低い水準である。公共施設等総合管理計画に基づく維持管理を適正に進めていきたい。</t>
    <rPh sb="0" eb="2">
      <t>ショウライ</t>
    </rPh>
    <rPh sb="2" eb="4">
      <t>フタン</t>
    </rPh>
    <rPh sb="4" eb="6">
      <t>ヒリツ</t>
    </rPh>
    <rPh sb="10" eb="12">
      <t>ジュウトウ</t>
    </rPh>
    <rPh sb="12" eb="14">
      <t>カノウ</t>
    </rPh>
    <rPh sb="14" eb="16">
      <t>ザイゲン</t>
    </rPh>
    <rPh sb="17" eb="19">
      <t>ショウライ</t>
    </rPh>
    <rPh sb="19" eb="22">
      <t>フタンガク</t>
    </rPh>
    <rPh sb="23" eb="25">
      <t>ウワマワ</t>
    </rPh>
    <rPh sb="31" eb="33">
      <t>サンシュツ</t>
    </rPh>
    <rPh sb="40" eb="42">
      <t>ユウケイ</t>
    </rPh>
    <rPh sb="42" eb="46">
      <t>コテイシサン</t>
    </rPh>
    <rPh sb="46" eb="48">
      <t>ゲンカ</t>
    </rPh>
    <rPh sb="48" eb="51">
      <t>ショウキャクリツ</t>
    </rPh>
    <rPh sb="56" eb="59">
      <t>ヒガシニホン</t>
    </rPh>
    <rPh sb="59" eb="62">
      <t>ダイシンサイ</t>
    </rPh>
    <rPh sb="68" eb="69">
      <t>メン</t>
    </rPh>
    <rPh sb="71" eb="73">
      <t>フッキュウ</t>
    </rPh>
    <rPh sb="73" eb="75">
      <t>フッコウ</t>
    </rPh>
    <rPh sb="75" eb="77">
      <t>ジギョウ</t>
    </rPh>
    <rPh sb="78" eb="80">
      <t>シンテン</t>
    </rPh>
    <rPh sb="80" eb="81">
      <t>ナド</t>
    </rPh>
    <rPh sb="85" eb="87">
      <t>ルイジ</t>
    </rPh>
    <rPh sb="87" eb="89">
      <t>ダンタイ</t>
    </rPh>
    <rPh sb="92" eb="93">
      <t>ヒク</t>
    </rPh>
    <rPh sb="94" eb="96">
      <t>スイジュン</t>
    </rPh>
    <rPh sb="100" eb="102">
      <t>コウキョウ</t>
    </rPh>
    <rPh sb="102" eb="104">
      <t>シセツ</t>
    </rPh>
    <rPh sb="104" eb="105">
      <t>ナド</t>
    </rPh>
    <rPh sb="105" eb="107">
      <t>ソウゴウ</t>
    </rPh>
    <rPh sb="107" eb="109">
      <t>カンリ</t>
    </rPh>
    <rPh sb="109" eb="111">
      <t>ケイカク</t>
    </rPh>
    <rPh sb="112" eb="113">
      <t>モト</t>
    </rPh>
    <rPh sb="115" eb="117">
      <t>イジ</t>
    </rPh>
    <rPh sb="117" eb="119">
      <t>カンリ</t>
    </rPh>
    <rPh sb="120" eb="122">
      <t>テキセイ</t>
    </rPh>
    <rPh sb="123" eb="124">
      <t>スス</t>
    </rPh>
    <phoneticPr fontId="5"/>
  </si>
  <si>
    <t>(　参考　）</t>
    <rPh sb="2" eb="4">
      <t>サンコウ</t>
    </rPh>
    <phoneticPr fontId="5"/>
  </si>
  <si>
    <t>当該団体値</t>
    <rPh sb="0" eb="2">
      <t>トウガイ</t>
    </rPh>
    <rPh sb="2" eb="4">
      <t>ダンタイ</t>
    </rPh>
    <rPh sb="4" eb="5">
      <t>アタイ</t>
    </rPh>
    <phoneticPr fontId="5"/>
  </si>
  <si>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</si>
  <si>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</si>
  <si>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</si>
  <si>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</si>
  <si>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充当可能財源が将来負担額を上回っているため算出されなかった。実質公債費比率は以前類似団体平均値と比較して高い値であることから、繰上償還の実施等、公債費の適正化に継続して努めていく。</t>
    <rPh sb="0" eb="2">
      <t>ショウライ</t>
    </rPh>
    <rPh sb="2" eb="4">
      <t>フタン</t>
    </rPh>
    <rPh sb="4" eb="6">
      <t>ヒリツ</t>
    </rPh>
    <rPh sb="7" eb="9">
      <t>ジュウトウ</t>
    </rPh>
    <rPh sb="9" eb="11">
      <t>カノウ</t>
    </rPh>
    <rPh sb="11" eb="13">
      <t>ザイゲン</t>
    </rPh>
    <rPh sb="14" eb="16">
      <t>ショウライ</t>
    </rPh>
    <rPh sb="16" eb="19">
      <t>フタンガク</t>
    </rPh>
    <rPh sb="20" eb="22">
      <t>ウワマワ</t>
    </rPh>
    <rPh sb="28" eb="30">
      <t>サンシュツ</t>
    </rPh>
    <rPh sb="37" eb="39">
      <t>ジッシツ</t>
    </rPh>
    <rPh sb="39" eb="42">
      <t>コウサイヒ</t>
    </rPh>
    <rPh sb="42" eb="44">
      <t>ヒリツ</t>
    </rPh>
    <rPh sb="45" eb="47">
      <t>イゼン</t>
    </rPh>
    <rPh sb="47" eb="49">
      <t>ルイジ</t>
    </rPh>
    <rPh sb="49" eb="51">
      <t>ダンタイ</t>
    </rPh>
    <rPh sb="51" eb="54">
      <t>ヘイキンチ</t>
    </rPh>
    <rPh sb="55" eb="57">
      <t>ヒカク</t>
    </rPh>
    <rPh sb="59" eb="60">
      <t>タカ</t>
    </rPh>
    <rPh sb="61" eb="62">
      <t>アタイ</t>
    </rPh>
    <rPh sb="70" eb="72">
      <t>クリアゲ</t>
    </rPh>
    <rPh sb="72" eb="74">
      <t>ショウカン</t>
    </rPh>
    <rPh sb="75" eb="77">
      <t>ジッシ</t>
    </rPh>
    <rPh sb="77" eb="78">
      <t>ナド</t>
    </rPh>
    <rPh sb="79" eb="82">
      <t>コウサイヒ</t>
    </rPh>
    <rPh sb="83" eb="86">
      <t>テキセイカ</t>
    </rPh>
    <rPh sb="87" eb="89">
      <t>ケイゾク</t>
    </rPh>
    <rPh sb="91" eb="92">
      <t>ツト</t>
    </rPh>
    <phoneticPr fontId="5"/>
  </si>
  <si>
    <t>実質公債費比率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</si>
</sst>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color theme="1"/>
      <name val="ＭＳ Ｐゴシック"/>
      <family val="3"/>
    </font>
    <font>
      <sz val="6"/>
      <name val="ＭＳ Ｐゴシック"/>
      <family val="3"/>
      <charset val="128"/>
    </font>
    <font>
      <sz val="14"/>
      <color theme="1"/>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alignment vertical="center"/>
    </xf>
  </cellStyleXfs>
  <cellXfs count="1144">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2" fillId="0" borderId="0" xfId="4" applyNumberFormat="1" applyFont="1">
      <alignment vertical="center"/>
    </xf>
    <xf numFmtId="0" fontId="13"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2" fillId="0" borderId="0" xfId="4" applyFont="1" applyBorder="1" applyAlignment="1">
      <alignment horizontal="center" vertical="center" wrapTex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0" fillId="0" borderId="0" xfId="4" applyFont="1" applyBorder="1" applyAlignment="1">
      <alignment vertical="center"/>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78" fontId="2" fillId="0" borderId="4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10" fillId="0" borderId="0" xfId="4" applyFont="1" applyAlignment="1">
      <alignment vertical="center"/>
    </xf>
    <xf numFmtId="178" fontId="2" fillId="0" borderId="0"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0" fontId="2" fillId="0" borderId="31"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78" fontId="2" fillId="0" borderId="65"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3" fontId="17" fillId="5" borderId="97"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178" fontId="14" fillId="0" borderId="23" xfId="19" applyNumberFormat="1" applyFont="1" applyFill="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9" fontId="3" fillId="0" borderId="23" xfId="19" applyNumberFormat="1" applyFont="1" applyBorder="1">
      <alignment vertical="center"/>
    </xf>
    <xf numFmtId="0" fontId="3" fillId="0" borderId="16" xfId="19" applyFont="1" applyBorder="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78" fontId="0" fillId="0" borderId="0" xfId="19" applyNumberFormat="1" applyFont="1">
      <alignment vertical="center"/>
    </xf>
    <xf numFmtId="178" fontId="3" fillId="0" borderId="0" xfId="19" applyNumberFormat="1" applyFont="1">
      <alignment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7" fontId="3" fillId="3" borderId="0" xfId="18" applyNumberFormat="1" applyFont="1" applyFill="1" applyAlignment="1">
      <alignment vertical="center" wrapText="1"/>
    </xf>
    <xf numFmtId="0" fontId="3" fillId="0" borderId="0" xfId="19" applyFont="1" applyAlignment="1">
      <alignment horizontal="center" vertical="center"/>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74" xfId="19" applyFont="1" applyBorder="1" applyAlignment="1">
      <alignment horizontal="center" vertical="center"/>
    </xf>
    <xf numFmtId="187" fontId="3" fillId="3" borderId="0" xfId="18" applyNumberFormat="1" applyFont="1" applyFill="1" applyAlignment="1">
      <alignment horizontal="center" vertical="center" wrapText="1"/>
    </xf>
    <xf numFmtId="187" fontId="3" fillId="0" borderId="0" xfId="18" applyNumberFormat="1" applyFont="1" applyAlignment="1">
      <alignment horizontal="center" vertical="center" wrapText="1"/>
    </xf>
    <xf numFmtId="184" fontId="3" fillId="3" borderId="0" xfId="18" applyNumberFormat="1" applyFont="1" applyFill="1" applyAlignment="1">
      <alignment horizontal="center" vertical="center"/>
    </xf>
    <xf numFmtId="187" fontId="3" fillId="3" borderId="74" xfId="18" applyNumberFormat="1" applyFont="1" applyFill="1" applyBorder="1" applyAlignment="1">
      <alignment horizontal="center" vertical="center" wrapText="1"/>
    </xf>
    <xf numFmtId="184" fontId="3" fillId="3" borderId="74" xfId="18" applyNumberFormat="1" applyFont="1" applyFill="1" applyBorder="1" applyAlignment="1">
      <alignment horizontal="center" vertical="center"/>
    </xf>
    <xf numFmtId="178" fontId="3" fillId="0" borderId="42" xfId="19" applyNumberFormat="1" applyFont="1" applyBorder="1">
      <alignment vertical="center"/>
    </xf>
    <xf numFmtId="178" fontId="1" fillId="0" borderId="0" xfId="19" applyNumberFormat="1" applyAlignment="1">
      <alignment horizontal="center" vertical="center"/>
    </xf>
    <xf numFmtId="178" fontId="3" fillId="0" borderId="14" xfId="19" applyNumberFormat="1" applyFont="1" applyBorder="1">
      <alignment vertical="center"/>
    </xf>
    <xf numFmtId="191" fontId="3" fillId="0" borderId="0" xfId="19" applyNumberFormat="1" applyFont="1">
      <alignment vertical="center"/>
    </xf>
    <xf numFmtId="178" fontId="3" fillId="0" borderId="31" xfId="19" applyNumberFormat="1" applyFont="1" applyBorder="1">
      <alignment vertical="center"/>
    </xf>
    <xf numFmtId="178" fontId="3" fillId="0" borderId="34" xfId="19" applyNumberFormat="1" applyFont="1" applyBorder="1">
      <alignment vertical="center"/>
    </xf>
    <xf numFmtId="189" fontId="3" fillId="0" borderId="34" xfId="19" applyNumberFormat="1" applyFont="1" applyBorder="1">
      <alignment vertical="center"/>
    </xf>
    <xf numFmtId="178" fontId="3" fillId="0" borderId="15" xfId="19" applyNumberFormat="1" applyFont="1" applyBorder="1">
      <alignment vertical="center"/>
    </xf>
    <xf numFmtId="0" fontId="17" fillId="0" borderId="42" xfId="19" applyFont="1" applyBorder="1">
      <alignment vertical="center"/>
    </xf>
    <xf numFmtId="189" fontId="3" fillId="0" borderId="0" xfId="18" applyNumberFormat="1" applyFont="1">
      <alignment vertical="center"/>
    </xf>
    <xf numFmtId="178" fontId="1" fillId="0" borderId="0" xfId="13" applyNumberFormat="1" applyAlignment="1">
      <alignment vertical="center"/>
    </xf>
    <xf numFmtId="183" fontId="1" fillId="0" borderId="0" xfId="14" applyNumberFormat="1" applyAlignment="1">
      <alignment horizontal="right" vertical="center"/>
    </xf>
    <xf numFmtId="184" fontId="1" fillId="0" borderId="0" xfId="14" applyNumberFormat="1" applyAlignment="1">
      <alignment horizontal="right" vertical="center"/>
    </xf>
    <xf numFmtId="178" fontId="3" fillId="3" borderId="0" xfId="19" applyNumberFormat="1" applyFont="1" applyFill="1" applyAlignment="1">
      <alignment vertical="center" wrapText="1"/>
    </xf>
    <xf numFmtId="178" fontId="1" fillId="0" borderId="0" xfId="19" applyNumberFormat="1" applyAlignment="1">
      <alignment horizontal="center" vertical="center"/>
    </xf>
    <xf numFmtId="184" fontId="3" fillId="3" borderId="0" xfId="18" applyNumberFormat="1" applyFont="1" applyFill="1" applyAlignment="1">
      <alignment horizontal="center" vertical="center" wrapText="1"/>
    </xf>
    <xf numFmtId="184" fontId="3" fillId="0" borderId="0" xfId="19" applyNumberFormat="1" applyFont="1" applyAlignment="1">
      <alignment horizontal="center" vertical="center"/>
    </xf>
    <xf numFmtId="0" fontId="46" fillId="0" borderId="0" xfId="20" applyFont="1">
      <alignmen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0" xr:uid="{A073194F-89F9-422B-B8FC-7546AF381C03}"/>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96469</c:v>
                </c:pt>
              </c:numCache>
            </c:numRef>
          </c:val>
          <c:smooth val="0"/>
          <c:extLst>
            <c:ext xmlns:c16="http://schemas.microsoft.com/office/drawing/2014/chart" uri="{C3380CC4-5D6E-409C-BE32-E72D297353CC}">
              <c16:uniqueId val="{00000000-DF0B-4CB5-8D93-7777866E1A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1676888</c:v>
                </c:pt>
                <c:pt idx="1">
                  <c:v>2181460</c:v>
                </c:pt>
                <c:pt idx="2">
                  <c:v>1908222</c:v>
                </c:pt>
                <c:pt idx="3">
                  <c:v>1729255</c:v>
                </c:pt>
                <c:pt idx="4">
                  <c:v>265829</c:v>
                </c:pt>
              </c:numCache>
            </c:numRef>
          </c:val>
          <c:smooth val="0"/>
          <c:extLst>
            <c:ext xmlns:c16="http://schemas.microsoft.com/office/drawing/2014/chart" uri="{C3380CC4-5D6E-409C-BE32-E72D297353CC}">
              <c16:uniqueId val="{00000001-DF0B-4CB5-8D93-7777866E1AB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30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4.54</c:v>
                </c:pt>
                <c:pt idx="1">
                  <c:v>32.78</c:v>
                </c:pt>
                <c:pt idx="2">
                  <c:v>28.08</c:v>
                </c:pt>
                <c:pt idx="3">
                  <c:v>6.24</c:v>
                </c:pt>
                <c:pt idx="4">
                  <c:v>64.37</c:v>
                </c:pt>
              </c:numCache>
            </c:numRef>
          </c:val>
          <c:extLst>
            <c:ext xmlns:c16="http://schemas.microsoft.com/office/drawing/2014/chart" uri="{C3380CC4-5D6E-409C-BE32-E72D297353CC}">
              <c16:uniqueId val="{00000000-FF80-49BC-95A4-71A19A0ED0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57.97</c:v>
                </c:pt>
                <c:pt idx="1">
                  <c:v>58.8</c:v>
                </c:pt>
                <c:pt idx="2">
                  <c:v>76.069999999999993</c:v>
                </c:pt>
                <c:pt idx="3">
                  <c:v>91.82</c:v>
                </c:pt>
                <c:pt idx="4">
                  <c:v>89.22</c:v>
                </c:pt>
              </c:numCache>
            </c:numRef>
          </c:val>
          <c:extLst>
            <c:ext xmlns:c16="http://schemas.microsoft.com/office/drawing/2014/chart" uri="{C3380CC4-5D6E-409C-BE32-E72D297353CC}">
              <c16:uniqueId val="{00000001-FF80-49BC-95A4-71A19A0ED01C}"/>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-60.19</c:v>
                </c:pt>
                <c:pt idx="1">
                  <c:v>43.69</c:v>
                </c:pt>
                <c:pt idx="2">
                  <c:v>13.18</c:v>
                </c:pt>
                <c:pt idx="3">
                  <c:v>12.68</c:v>
                </c:pt>
                <c:pt idx="4">
                  <c:v>61.28</c:v>
                </c:pt>
              </c:numCache>
            </c:numRef>
          </c:val>
          <c:smooth val="0"/>
          <c:extLst>
            <c:ext xmlns:c16="http://schemas.microsoft.com/office/drawing/2014/chart" uri="{C3380CC4-5D6E-409C-BE32-E72D297353CC}">
              <c16:uniqueId val="{00000002-FF80-49BC-95A4-71A19A0ED01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2DB-41E5-9E85-718ED8CBD8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2DB-41E5-9E85-718ED8CBD8E4}"/>
            </c:ext>
          </c:extLst>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0.05</c:v>
                </c:pt>
              </c:numCache>
            </c:numRef>
          </c:val>
          <c:extLst>
            <c:ext xmlns:c16="http://schemas.microsoft.com/office/drawing/2014/chart" uri="{C3380CC4-5D6E-409C-BE32-E72D297353CC}">
              <c16:uniqueId val="{00000002-22DB-41E5-9E85-718ED8CBD8E4}"/>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0.05</c:v>
                </c:pt>
              </c:numCache>
            </c:numRef>
          </c:val>
          <c:extLst>
            <c:ext xmlns:c16="http://schemas.microsoft.com/office/drawing/2014/chart" uri="{C3380CC4-5D6E-409C-BE32-E72D297353CC}">
              <c16:uniqueId val="{00000003-22DB-41E5-9E85-718ED8CBD8E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0.09</c:v>
                </c:pt>
              </c:numCache>
            </c:numRef>
          </c:val>
          <c:extLst>
            <c:ext xmlns:c16="http://schemas.microsoft.com/office/drawing/2014/chart" uri="{C3380CC4-5D6E-409C-BE32-E72D297353CC}">
              <c16:uniqueId val="{00000004-22DB-41E5-9E85-718ED8CBD8E4}"/>
            </c:ext>
          </c:extLst>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0.13</c:v>
                </c:pt>
                <c:pt idx="4">
                  <c:v>#N/A</c:v>
                </c:pt>
                <c:pt idx="5">
                  <c:v>0.18</c:v>
                </c:pt>
                <c:pt idx="6">
                  <c:v>#N/A</c:v>
                </c:pt>
                <c:pt idx="7">
                  <c:v>0.14000000000000001</c:v>
                </c:pt>
                <c:pt idx="8">
                  <c:v>#N/A</c:v>
                </c:pt>
                <c:pt idx="9">
                  <c:v>0.11</c:v>
                </c:pt>
              </c:numCache>
            </c:numRef>
          </c:val>
          <c:extLst>
            <c:ext xmlns:c16="http://schemas.microsoft.com/office/drawing/2014/chart" uri="{C3380CC4-5D6E-409C-BE32-E72D297353CC}">
              <c16:uniqueId val="{00000005-22DB-41E5-9E85-718ED8CBD8E4}"/>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2.04</c:v>
                </c:pt>
                <c:pt idx="2">
                  <c:v>#N/A</c:v>
                </c:pt>
                <c:pt idx="3">
                  <c:v>0.96</c:v>
                </c:pt>
                <c:pt idx="4">
                  <c:v>#N/A</c:v>
                </c:pt>
                <c:pt idx="5">
                  <c:v>1.84</c:v>
                </c:pt>
                <c:pt idx="6">
                  <c:v>#N/A</c:v>
                </c:pt>
                <c:pt idx="7">
                  <c:v>1.26</c:v>
                </c:pt>
                <c:pt idx="8">
                  <c:v>#N/A</c:v>
                </c:pt>
                <c:pt idx="9">
                  <c:v>1.67</c:v>
                </c:pt>
              </c:numCache>
            </c:numRef>
          </c:val>
          <c:extLst>
            <c:ext xmlns:c16="http://schemas.microsoft.com/office/drawing/2014/chart" uri="{C3380CC4-5D6E-409C-BE32-E72D297353CC}">
              <c16:uniqueId val="{00000006-22DB-41E5-9E85-718ED8CBD8E4}"/>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0.01</c:v>
                </c:pt>
                <c:pt idx="4">
                  <c:v>#N/A</c:v>
                </c:pt>
                <c:pt idx="5">
                  <c:v>0.02</c:v>
                </c:pt>
                <c:pt idx="6">
                  <c:v>#N/A</c:v>
                </c:pt>
                <c:pt idx="7">
                  <c:v>0.6</c:v>
                </c:pt>
                <c:pt idx="8">
                  <c:v>#N/A</c:v>
                </c:pt>
                <c:pt idx="9">
                  <c:v>3.38</c:v>
                </c:pt>
              </c:numCache>
            </c:numRef>
          </c:val>
          <c:extLst>
            <c:ext xmlns:c16="http://schemas.microsoft.com/office/drawing/2014/chart" uri="{C3380CC4-5D6E-409C-BE32-E72D297353CC}">
              <c16:uniqueId val="{00000007-22DB-41E5-9E85-718ED8CBD8E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11.13</c:v>
                </c:pt>
                <c:pt idx="2">
                  <c:v>#N/A</c:v>
                </c:pt>
                <c:pt idx="3">
                  <c:v>12.28</c:v>
                </c:pt>
                <c:pt idx="4">
                  <c:v>#N/A</c:v>
                </c:pt>
                <c:pt idx="5">
                  <c:v>13.9</c:v>
                </c:pt>
                <c:pt idx="6">
                  <c:v>#N/A</c:v>
                </c:pt>
                <c:pt idx="7">
                  <c:v>14.92</c:v>
                </c:pt>
                <c:pt idx="8">
                  <c:v>#N/A</c:v>
                </c:pt>
                <c:pt idx="9">
                  <c:v>13.9</c:v>
                </c:pt>
              </c:numCache>
            </c:numRef>
          </c:val>
          <c:extLst>
            <c:ext xmlns:c16="http://schemas.microsoft.com/office/drawing/2014/chart" uri="{C3380CC4-5D6E-409C-BE32-E72D297353CC}">
              <c16:uniqueId val="{00000008-22DB-41E5-9E85-718ED8CBD8E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4.54</c:v>
                </c:pt>
                <c:pt idx="2">
                  <c:v>#N/A</c:v>
                </c:pt>
                <c:pt idx="3">
                  <c:v>32.78</c:v>
                </c:pt>
                <c:pt idx="4">
                  <c:v>#N/A</c:v>
                </c:pt>
                <c:pt idx="5">
                  <c:v>28.07</c:v>
                </c:pt>
                <c:pt idx="6">
                  <c:v>#N/A</c:v>
                </c:pt>
                <c:pt idx="7">
                  <c:v>6.23</c:v>
                </c:pt>
                <c:pt idx="8">
                  <c:v>#N/A</c:v>
                </c:pt>
                <c:pt idx="9">
                  <c:v>62.73</c:v>
                </c:pt>
              </c:numCache>
            </c:numRef>
          </c:val>
          <c:extLst>
            <c:ext xmlns:c16="http://schemas.microsoft.com/office/drawing/2014/chart" uri="{C3380CC4-5D6E-409C-BE32-E72D297353CC}">
              <c16:uniqueId val="{00000009-22DB-41E5-9E85-718ED8CBD8E4}"/>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1149</c:v>
                </c:pt>
                <c:pt idx="5">
                  <c:v>1089</c:v>
                </c:pt>
                <c:pt idx="8">
                  <c:v>1011</c:v>
                </c:pt>
                <c:pt idx="11">
                  <c:v>996</c:v>
                </c:pt>
                <c:pt idx="14">
                  <c:v>1010</c:v>
                </c:pt>
              </c:numCache>
            </c:numRef>
          </c:val>
          <c:extLst>
            <c:ext xmlns:c16="http://schemas.microsoft.com/office/drawing/2014/chart" uri="{C3380CC4-5D6E-409C-BE32-E72D297353CC}">
              <c16:uniqueId val="{00000000-901D-4770-A766-96C7A76E6D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901D-4770-A766-96C7A76E6D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18</c:v>
                </c:pt>
                <c:pt idx="3">
                  <c:v>15</c:v>
                </c:pt>
                <c:pt idx="6">
                  <c:v>12</c:v>
                </c:pt>
                <c:pt idx="9">
                  <c:v>15</c:v>
                </c:pt>
                <c:pt idx="12">
                  <c:v>14</c:v>
                </c:pt>
              </c:numCache>
            </c:numRef>
          </c:val>
          <c:extLst>
            <c:ext xmlns:c16="http://schemas.microsoft.com/office/drawing/2014/chart" uri="{C3380CC4-5D6E-409C-BE32-E72D297353CC}">
              <c16:uniqueId val="{00000002-901D-4770-A766-96C7A76E6D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73</c:v>
                </c:pt>
                <c:pt idx="3">
                  <c:v>72</c:v>
                </c:pt>
                <c:pt idx="6">
                  <c:v>72</c:v>
                </c:pt>
                <c:pt idx="9">
                  <c:v>72</c:v>
                </c:pt>
                <c:pt idx="12">
                  <c:v>73</c:v>
                </c:pt>
              </c:numCache>
            </c:numRef>
          </c:val>
          <c:extLst>
            <c:ext xmlns:c16="http://schemas.microsoft.com/office/drawing/2014/chart" uri="{C3380CC4-5D6E-409C-BE32-E72D297353CC}">
              <c16:uniqueId val="{00000003-901D-4770-A766-96C7A76E6D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563</c:v>
                </c:pt>
                <c:pt idx="3">
                  <c:v>543</c:v>
                </c:pt>
                <c:pt idx="6">
                  <c:v>494</c:v>
                </c:pt>
                <c:pt idx="9">
                  <c:v>445</c:v>
                </c:pt>
                <c:pt idx="12">
                  <c:v>406</c:v>
                </c:pt>
              </c:numCache>
            </c:numRef>
          </c:val>
          <c:extLst>
            <c:ext xmlns:c16="http://schemas.microsoft.com/office/drawing/2014/chart" uri="{C3380CC4-5D6E-409C-BE32-E72D297353CC}">
              <c16:uniqueId val="{00000004-901D-4770-A766-96C7A76E6D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1D-4770-A766-96C7A76E6D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1D-4770-A766-96C7A76E6D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1329</c:v>
                </c:pt>
                <c:pt idx="3">
                  <c:v>1325</c:v>
                </c:pt>
                <c:pt idx="6">
                  <c:v>1240</c:v>
                </c:pt>
                <c:pt idx="9">
                  <c:v>1307</c:v>
                </c:pt>
                <c:pt idx="12">
                  <c:v>1404</c:v>
                </c:pt>
              </c:numCache>
            </c:numRef>
          </c:val>
          <c:extLst>
            <c:ext xmlns:c16="http://schemas.microsoft.com/office/drawing/2014/chart" uri="{C3380CC4-5D6E-409C-BE32-E72D297353CC}">
              <c16:uniqueId val="{00000007-901D-4770-A766-96C7A76E6DE4}"/>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834</c:v>
                </c:pt>
                <c:pt idx="2">
                  <c:v>#N/A</c:v>
                </c:pt>
                <c:pt idx="3">
                  <c:v>#N/A</c:v>
                </c:pt>
                <c:pt idx="4">
                  <c:v>867</c:v>
                </c:pt>
                <c:pt idx="5">
                  <c:v>#N/A</c:v>
                </c:pt>
                <c:pt idx="6">
                  <c:v>#N/A</c:v>
                </c:pt>
                <c:pt idx="7">
                  <c:v>807</c:v>
                </c:pt>
                <c:pt idx="8">
                  <c:v>#N/A</c:v>
                </c:pt>
                <c:pt idx="9">
                  <c:v>#N/A</c:v>
                </c:pt>
                <c:pt idx="10">
                  <c:v>843</c:v>
                </c:pt>
                <c:pt idx="11">
                  <c:v>#N/A</c:v>
                </c:pt>
                <c:pt idx="12">
                  <c:v>#N/A</c:v>
                </c:pt>
                <c:pt idx="13">
                  <c:v>887</c:v>
                </c:pt>
                <c:pt idx="14">
                  <c:v>#N/A</c:v>
                </c:pt>
              </c:numCache>
            </c:numRef>
          </c:val>
          <c:smooth val="0"/>
          <c:extLst>
            <c:ext xmlns:c16="http://schemas.microsoft.com/office/drawing/2014/chart" uri="{C3380CC4-5D6E-409C-BE32-E72D297353CC}">
              <c16:uniqueId val="{00000008-901D-4770-A766-96C7A76E6DE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9057</c:v>
                </c:pt>
                <c:pt idx="5">
                  <c:v>8920</c:v>
                </c:pt>
                <c:pt idx="8">
                  <c:v>9188</c:v>
                </c:pt>
                <c:pt idx="11">
                  <c:v>9592</c:v>
                </c:pt>
                <c:pt idx="14">
                  <c:v>11082</c:v>
                </c:pt>
              </c:numCache>
            </c:numRef>
          </c:val>
          <c:extLst>
            <c:ext xmlns:c16="http://schemas.microsoft.com/office/drawing/2014/chart" uri="{C3380CC4-5D6E-409C-BE32-E72D297353CC}">
              <c16:uniqueId val="{00000000-A693-4FBD-BCDC-DD06D1619C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800</c:v>
                </c:pt>
                <c:pt idx="5">
                  <c:v>453</c:v>
                </c:pt>
                <c:pt idx="8">
                  <c:v>723</c:v>
                </c:pt>
                <c:pt idx="11">
                  <c:v>18</c:v>
                </c:pt>
                <c:pt idx="14">
                  <c:v>18</c:v>
                </c:pt>
              </c:numCache>
            </c:numRef>
          </c:val>
          <c:extLst>
            <c:ext xmlns:c16="http://schemas.microsoft.com/office/drawing/2014/chart" uri="{C3380CC4-5D6E-409C-BE32-E72D297353CC}">
              <c16:uniqueId val="{00000001-A693-4FBD-BCDC-DD06D1619C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14909</c:v>
                </c:pt>
                <c:pt idx="5">
                  <c:v>12456</c:v>
                </c:pt>
                <c:pt idx="8">
                  <c:v>13216</c:v>
                </c:pt>
                <c:pt idx="11">
                  <c:v>12922</c:v>
                </c:pt>
                <c:pt idx="14">
                  <c:v>16326</c:v>
                </c:pt>
              </c:numCache>
            </c:numRef>
          </c:val>
          <c:extLst>
            <c:ext xmlns:c16="http://schemas.microsoft.com/office/drawing/2014/chart" uri="{C3380CC4-5D6E-409C-BE32-E72D297353CC}">
              <c16:uniqueId val="{00000002-A693-4FBD-BCDC-DD06D1619C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93-4FBD-BCDC-DD06D1619C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93-4FBD-BCDC-DD06D1619C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93-4FBD-BCDC-DD06D1619C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1577</c:v>
                </c:pt>
                <c:pt idx="3">
                  <c:v>1451</c:v>
                </c:pt>
                <c:pt idx="6">
                  <c:v>1478</c:v>
                </c:pt>
                <c:pt idx="9">
                  <c:v>1487</c:v>
                </c:pt>
                <c:pt idx="12">
                  <c:v>1488</c:v>
                </c:pt>
              </c:numCache>
            </c:numRef>
          </c:val>
          <c:extLst>
            <c:ext xmlns:c16="http://schemas.microsoft.com/office/drawing/2014/chart" uri="{C3380CC4-5D6E-409C-BE32-E72D297353CC}">
              <c16:uniqueId val="{00000006-A693-4FBD-BCDC-DD06D1619C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526</c:v>
                </c:pt>
                <c:pt idx="3">
                  <c:v>462</c:v>
                </c:pt>
                <c:pt idx="6">
                  <c:v>437</c:v>
                </c:pt>
                <c:pt idx="9">
                  <c:v>380</c:v>
                </c:pt>
                <c:pt idx="12">
                  <c:v>301</c:v>
                </c:pt>
              </c:numCache>
            </c:numRef>
          </c:val>
          <c:extLst>
            <c:ext xmlns:c16="http://schemas.microsoft.com/office/drawing/2014/chart" uri="{C3380CC4-5D6E-409C-BE32-E72D297353CC}">
              <c16:uniqueId val="{00000007-A693-4FBD-BCDC-DD06D1619C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6268</c:v>
                </c:pt>
                <c:pt idx="3">
                  <c:v>5894</c:v>
                </c:pt>
                <c:pt idx="6">
                  <c:v>5315</c:v>
                </c:pt>
                <c:pt idx="9">
                  <c:v>4594</c:v>
                </c:pt>
                <c:pt idx="12">
                  <c:v>3965</c:v>
                </c:pt>
              </c:numCache>
            </c:numRef>
          </c:val>
          <c:extLst>
            <c:ext xmlns:c16="http://schemas.microsoft.com/office/drawing/2014/chart" uri="{C3380CC4-5D6E-409C-BE32-E72D297353CC}">
              <c16:uniqueId val="{00000008-A693-4FBD-BCDC-DD06D1619C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40</c:v>
                </c:pt>
                <c:pt idx="3">
                  <c:v>31</c:v>
                </c:pt>
                <c:pt idx="6">
                  <c:v>23</c:v>
                </c:pt>
                <c:pt idx="9">
                  <c:v>16</c:v>
                </c:pt>
                <c:pt idx="12">
                  <c:v>8</c:v>
                </c:pt>
              </c:numCache>
            </c:numRef>
          </c:val>
          <c:extLst>
            <c:ext xmlns:c16="http://schemas.microsoft.com/office/drawing/2014/chart" uri="{C3380CC4-5D6E-409C-BE32-E72D297353CC}">
              <c16:uniqueId val="{00000009-A693-4FBD-BCDC-DD06D1619C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12544</c:v>
                </c:pt>
                <c:pt idx="3">
                  <c:v>11577</c:v>
                </c:pt>
                <c:pt idx="6">
                  <c:v>11962</c:v>
                </c:pt>
                <c:pt idx="9">
                  <c:v>13486</c:v>
                </c:pt>
                <c:pt idx="12">
                  <c:v>13455</c:v>
                </c:pt>
              </c:numCache>
            </c:numRef>
          </c:val>
          <c:extLst>
            <c:ext xmlns:c16="http://schemas.microsoft.com/office/drawing/2014/chart" uri="{C3380CC4-5D6E-409C-BE32-E72D297353CC}">
              <c16:uniqueId val="{0000000A-A693-4FBD-BCDC-DD06D1619CCB}"/>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693-4FBD-BCDC-DD06D1619CC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4970</c:v>
                </c:pt>
                <c:pt idx="1">
                  <c:v>6148</c:v>
                </c:pt>
                <c:pt idx="2">
                  <c:v>6346</c:v>
                </c:pt>
              </c:numCache>
            </c:numRef>
          </c:val>
          <c:extLst>
            <c:ext xmlns:c16="http://schemas.microsoft.com/office/drawing/2014/chart" uri="{C3380CC4-5D6E-409C-BE32-E72D297353CC}">
              <c16:uniqueId val="{00000000-136E-47CA-9945-4F88F95AEA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4433</c:v>
                </c:pt>
                <c:pt idx="1">
                  <c:v>3109</c:v>
                </c:pt>
                <c:pt idx="2">
                  <c:v>3980</c:v>
                </c:pt>
              </c:numCache>
            </c:numRef>
          </c:val>
          <c:extLst>
            <c:ext xmlns:c16="http://schemas.microsoft.com/office/drawing/2014/chart" uri="{C3380CC4-5D6E-409C-BE32-E72D297353CC}">
              <c16:uniqueId val="{00000001-136E-47CA-9945-4F88F95AEA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32334</c:v>
                </c:pt>
                <c:pt idx="1">
                  <c:v>4358</c:v>
                </c:pt>
                <c:pt idx="2">
                  <c:v>6373</c:v>
                </c:pt>
              </c:numCache>
            </c:numRef>
          </c:val>
          <c:extLst>
            <c:ext xmlns:c16="http://schemas.microsoft.com/office/drawing/2014/chart" uri="{C3380CC4-5D6E-409C-BE32-E72D297353CC}">
              <c16:uniqueId val="{00000002-136E-47CA-9945-4F88F95AEAB0}"/>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DA9B-4BA3-B4E2-589DA44A331D}"/>
              </c:ext>
            </c:extLst>
          </c:dPt>
          <c:dPt>
            <c:idx val="1"/>
            <c:bubble3D val="0"/>
            <c:extLst>
              <c:ext xmlns:c16="http://schemas.microsoft.com/office/drawing/2014/chart" uri="{C3380CC4-5D6E-409C-BE32-E72D297353CC}">
                <c16:uniqueId val="{00000001-DA9B-4BA3-B4E2-589DA44A331D}"/>
              </c:ext>
            </c:extLst>
          </c:dPt>
          <c:dPt>
            <c:idx val="2"/>
            <c:bubble3D val="0"/>
            <c:extLst>
              <c:ext xmlns:c16="http://schemas.microsoft.com/office/drawing/2014/chart" uri="{C3380CC4-5D6E-409C-BE32-E72D297353CC}">
                <c16:uniqueId val="{00000002-DA9B-4BA3-B4E2-589DA44A331D}"/>
              </c:ext>
            </c:extLst>
          </c:dPt>
          <c:dPt>
            <c:idx val="3"/>
            <c:bubble3D val="0"/>
            <c:extLst>
              <c:ext xmlns:c16="http://schemas.microsoft.com/office/drawing/2014/chart" uri="{C3380CC4-5D6E-409C-BE32-E72D297353CC}">
                <c16:uniqueId val="{00000003-DA9B-4BA3-B4E2-589DA44A331D}"/>
              </c:ext>
            </c:extLst>
          </c:dPt>
          <c:dPt>
            <c:idx val="4"/>
            <c:bubble3D val="0"/>
            <c:extLst>
              <c:ext xmlns:c16="http://schemas.microsoft.com/office/drawing/2014/chart" uri="{C3380CC4-5D6E-409C-BE32-E72D297353CC}">
                <c16:uniqueId val="{00000004-DA9B-4BA3-B4E2-589DA44A331D}"/>
              </c:ext>
            </c:extLst>
          </c:dPt>
          <c:dPt>
            <c:idx val="8"/>
            <c:bubble3D val="0"/>
            <c:extLst>
              <c:ext xmlns:c16="http://schemas.microsoft.com/office/drawing/2014/chart" uri="{C3380CC4-5D6E-409C-BE32-E72D297353CC}">
                <c16:uniqueId val="{00000005-DA9B-4BA3-B4E2-589DA44A331D}"/>
              </c:ext>
            </c:extLst>
          </c:dPt>
          <c:dPt>
            <c:idx val="16"/>
            <c:bubble3D val="0"/>
            <c:extLst>
              <c:ext xmlns:c16="http://schemas.microsoft.com/office/drawing/2014/chart" uri="{C3380CC4-5D6E-409C-BE32-E72D297353CC}">
                <c16:uniqueId val="{00000006-DA9B-4BA3-B4E2-589DA44A331D}"/>
              </c:ext>
            </c:extLst>
          </c:dPt>
          <c:dPt>
            <c:idx val="24"/>
            <c:bubble3D val="0"/>
            <c:extLst>
              <c:ext xmlns:c16="http://schemas.microsoft.com/office/drawing/2014/chart" uri="{C3380CC4-5D6E-409C-BE32-E72D297353CC}">
                <c16:uniqueId val="{00000007-DA9B-4BA3-B4E2-589DA44A331D}"/>
              </c:ext>
            </c:extLst>
          </c:dPt>
          <c:dPt>
            <c:idx val="32"/>
            <c:bubble3D val="0"/>
            <c:extLst>
              <c:ext xmlns:c16="http://schemas.microsoft.com/office/drawing/2014/chart" uri="{C3380CC4-5D6E-409C-BE32-E72D297353CC}">
                <c16:uniqueId val="{00000008-DA9B-4BA3-B4E2-589DA44A331D}"/>
              </c:ext>
            </c:extLst>
          </c:dPt>
          <c:dLbls>
            <c:dLbl>
              <c:idx val="0"/>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9B-4BA3-B4E2-589DA44A331D}"/>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DA9B-4BA3-B4E2-589DA44A331D}"/>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DA9B-4BA3-B4E2-589DA44A331D}"/>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DA9B-4BA3-B4E2-589DA44A331D}"/>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DA9B-4BA3-B4E2-589DA44A331D}"/>
                </c:ext>
              </c:extLst>
            </c:dLbl>
            <c:dLbl>
              <c:idx val="8"/>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9B-4BA3-B4E2-589DA44A331D}"/>
                </c:ext>
              </c:extLst>
            </c:dLbl>
            <c:dLbl>
              <c:idx val="16"/>
              <c:tx>
                <c:rich>
                  <a:bodyPr horzOverflow="overflow"/>
                  <a:lstStyle/>
                  <a:p>
                    <a:pPr>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A9B-4BA3-B4E2-589DA44A331D}"/>
                </c:ext>
              </c:extLst>
            </c:dLbl>
            <c:dLbl>
              <c:idx val="24"/>
              <c:tx>
                <c:rich>
                  <a:bodyPr horzOverflow="overflow"/>
                  <a:lstStyle/>
                  <a:p>
                    <a:pPr>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A9B-4BA3-B4E2-589DA44A331D}"/>
                </c:ext>
              </c:extLst>
            </c:dLbl>
            <c:dLbl>
              <c:idx val="32"/>
              <c:tx>
                <c:rich>
                  <a:bodyPr horzOverflow="overflow"/>
                  <a:lstStyle/>
                  <a:p>
                    <a:pPr>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A9B-4BA3-B4E2-589DA44A331D}"/>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39.5</c:v>
                </c:pt>
                <c:pt idx="8">
                  <c:v>39.1</c:v>
                </c:pt>
                <c:pt idx="16">
                  <c:v>39.4</c:v>
                </c:pt>
                <c:pt idx="24">
                  <c:v>38.799999999999997</c:v>
                </c:pt>
                <c:pt idx="32">
                  <c:v>16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A9B-4BA3-B4E2-589DA44A331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DA9B-4BA3-B4E2-589DA44A331D}"/>
              </c:ext>
            </c:extLst>
          </c:dPt>
          <c:dPt>
            <c:idx val="1"/>
            <c:bubble3D val="0"/>
            <c:extLst>
              <c:ext xmlns:c16="http://schemas.microsoft.com/office/drawing/2014/chart" uri="{C3380CC4-5D6E-409C-BE32-E72D297353CC}">
                <c16:uniqueId val="{0000000B-DA9B-4BA3-B4E2-589DA44A331D}"/>
              </c:ext>
            </c:extLst>
          </c:dPt>
          <c:dPt>
            <c:idx val="2"/>
            <c:bubble3D val="0"/>
            <c:extLst>
              <c:ext xmlns:c16="http://schemas.microsoft.com/office/drawing/2014/chart" uri="{C3380CC4-5D6E-409C-BE32-E72D297353CC}">
                <c16:uniqueId val="{0000000C-DA9B-4BA3-B4E2-589DA44A331D}"/>
              </c:ext>
            </c:extLst>
          </c:dPt>
          <c:dPt>
            <c:idx val="3"/>
            <c:bubble3D val="0"/>
            <c:extLst>
              <c:ext xmlns:c16="http://schemas.microsoft.com/office/drawing/2014/chart" uri="{C3380CC4-5D6E-409C-BE32-E72D297353CC}">
                <c16:uniqueId val="{0000000D-DA9B-4BA3-B4E2-589DA44A331D}"/>
              </c:ext>
            </c:extLst>
          </c:dPt>
          <c:dPt>
            <c:idx val="4"/>
            <c:bubble3D val="0"/>
            <c:extLst>
              <c:ext xmlns:c16="http://schemas.microsoft.com/office/drawing/2014/chart" uri="{C3380CC4-5D6E-409C-BE32-E72D297353CC}">
                <c16:uniqueId val="{0000000E-DA9B-4BA3-B4E2-589DA44A331D}"/>
              </c:ext>
            </c:extLst>
          </c:dPt>
          <c:dPt>
            <c:idx val="8"/>
            <c:bubble3D val="0"/>
            <c:extLst>
              <c:ext xmlns:c16="http://schemas.microsoft.com/office/drawing/2014/chart" uri="{C3380CC4-5D6E-409C-BE32-E72D297353CC}">
                <c16:uniqueId val="{0000000F-DA9B-4BA3-B4E2-589DA44A331D}"/>
              </c:ext>
            </c:extLst>
          </c:dPt>
          <c:dPt>
            <c:idx val="16"/>
            <c:bubble3D val="0"/>
            <c:extLst>
              <c:ext xmlns:c16="http://schemas.microsoft.com/office/drawing/2014/chart" uri="{C3380CC4-5D6E-409C-BE32-E72D297353CC}">
                <c16:uniqueId val="{00000010-DA9B-4BA3-B4E2-589DA44A331D}"/>
              </c:ext>
            </c:extLst>
          </c:dPt>
          <c:dPt>
            <c:idx val="24"/>
            <c:bubble3D val="0"/>
            <c:extLst>
              <c:ext xmlns:c16="http://schemas.microsoft.com/office/drawing/2014/chart" uri="{C3380CC4-5D6E-409C-BE32-E72D297353CC}">
                <c16:uniqueId val="{00000011-DA9B-4BA3-B4E2-589DA44A331D}"/>
              </c:ext>
            </c:extLst>
          </c:dPt>
          <c:dPt>
            <c:idx val="32"/>
            <c:bubble3D val="0"/>
            <c:extLst>
              <c:ext xmlns:c16="http://schemas.microsoft.com/office/drawing/2014/chart" uri="{C3380CC4-5D6E-409C-BE32-E72D297353CC}">
                <c16:uniqueId val="{00000012-DA9B-4BA3-B4E2-589DA44A331D}"/>
              </c:ext>
            </c:extLst>
          </c:dPt>
          <c:dLbls>
            <c:dLbl>
              <c:idx val="0"/>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A9B-4BA3-B4E2-589DA44A331D}"/>
                </c:ext>
              </c:extLst>
            </c:dLbl>
            <c:dLbl>
              <c:idx val="1"/>
              <c:delete val="1"/>
              <c:extLst>
                <c:ext xmlns:c15="http://schemas.microsoft.com/office/drawing/2012/chart" uri="{CE6537A1-D6FC-4f65-9D91-7224C49458BB}"/>
                <c:ext xmlns:c16="http://schemas.microsoft.com/office/drawing/2014/chart" uri="{C3380CC4-5D6E-409C-BE32-E72D297353CC}">
                  <c16:uniqueId val="{0000000B-DA9B-4BA3-B4E2-589DA44A331D}"/>
                </c:ext>
              </c:extLst>
            </c:dLbl>
            <c:dLbl>
              <c:idx val="2"/>
              <c:delete val="1"/>
              <c:extLst>
                <c:ext xmlns:c15="http://schemas.microsoft.com/office/drawing/2012/chart" uri="{CE6537A1-D6FC-4f65-9D91-7224C49458BB}"/>
                <c:ext xmlns:c16="http://schemas.microsoft.com/office/drawing/2014/chart" uri="{C3380CC4-5D6E-409C-BE32-E72D297353CC}">
                  <c16:uniqueId val="{0000000C-DA9B-4BA3-B4E2-589DA44A331D}"/>
                </c:ext>
              </c:extLst>
            </c:dLbl>
            <c:dLbl>
              <c:idx val="3"/>
              <c:delete val="1"/>
              <c:extLst>
                <c:ext xmlns:c15="http://schemas.microsoft.com/office/drawing/2012/chart" uri="{CE6537A1-D6FC-4f65-9D91-7224C49458BB}"/>
                <c:ext xmlns:c16="http://schemas.microsoft.com/office/drawing/2014/chart" uri="{C3380CC4-5D6E-409C-BE32-E72D297353CC}">
                  <c16:uniqueId val="{0000000D-DA9B-4BA3-B4E2-589DA44A331D}"/>
                </c:ext>
              </c:extLst>
            </c:dLbl>
            <c:dLbl>
              <c:idx val="4"/>
              <c:delete val="1"/>
              <c:extLst>
                <c:ext xmlns:c15="http://schemas.microsoft.com/office/drawing/2012/chart" uri="{CE6537A1-D6FC-4f65-9D91-7224C49458BB}"/>
                <c:ext xmlns:c16="http://schemas.microsoft.com/office/drawing/2014/chart" uri="{C3380CC4-5D6E-409C-BE32-E72D297353CC}">
                  <c16:uniqueId val="{0000000E-DA9B-4BA3-B4E2-589DA44A331D}"/>
                </c:ext>
              </c:extLst>
            </c:dLbl>
            <c:dLbl>
              <c:idx val="8"/>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A9B-4BA3-B4E2-589DA44A331D}"/>
                </c:ext>
              </c:extLst>
            </c:dLbl>
            <c:dLbl>
              <c:idx val="16"/>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A9B-4BA3-B4E2-589DA44A331D}"/>
                </c:ext>
              </c:extLst>
            </c:dLbl>
            <c:dLbl>
              <c:idx val="24"/>
              <c:tx>
                <c:rich>
                  <a:bodyPr horzOverflow="overflow"/>
                  <a:lstStyle/>
                  <a:p>
                    <a:pPr>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A9B-4BA3-B4E2-589DA44A331D}"/>
                </c:ext>
              </c:extLst>
            </c:dLbl>
            <c:dLbl>
              <c:idx val="32"/>
              <c:tx>
                <c:rich>
                  <a:bodyPr horzOverflow="overflow"/>
                  <a:lstStyle/>
                  <a:p>
                    <a:pPr>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A9B-4BA3-B4E2-589DA44A331D}"/>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57.5</c:v>
                </c:pt>
                <c:pt idx="16">
                  <c:v>58.5</c:v>
                </c:pt>
                <c:pt idx="24">
                  <c:v>58.9</c:v>
                </c:pt>
                <c:pt idx="32">
                  <c:v>62.4</c:v>
                </c:pt>
              </c:numCache>
            </c:numRef>
          </c:xVal>
          <c:yVal>
            <c:numRef>
              <c:f>公会計指標分析・財政指標組合せ分析表!$BP$55:$DC$55</c:f>
              <c:numCache>
                <c:formatCode>#,##0.0;"▲ "#,##0.0</c:formatCode>
                <c:ptCount val="40"/>
                <c:pt idx="0">
                  <c:v>19</c:v>
                </c:pt>
                <c:pt idx="8">
                  <c:v>15.3</c:v>
                </c:pt>
                <c:pt idx="16">
                  <c:v>14.9</c:v>
                </c:pt>
                <c:pt idx="24">
                  <c:v>14.5</c:v>
                </c:pt>
                <c:pt idx="32">
                  <c:v>25.2</c:v>
                </c:pt>
              </c:numCache>
            </c:numRef>
          </c:yVal>
          <c:smooth val="0"/>
          <c:extLst>
            <c:ext xmlns:c16="http://schemas.microsoft.com/office/drawing/2014/chart" uri="{C3380CC4-5D6E-409C-BE32-E72D297353CC}">
              <c16:uniqueId val="{00000013-DA9B-4BA3-B4E2-589DA44A331D}"/>
            </c:ext>
          </c:extLst>
        </c:ser>
        <c:dLbls>
          <c:showLegendKey val="0"/>
          <c:showVal val="1"/>
          <c:showCatName val="0"/>
          <c:showSerName val="0"/>
          <c:showPercent val="0"/>
          <c:showBubbleSize val="0"/>
        </c:dLbls>
        <c:axId val="3"/>
        <c:axId val="2"/>
      </c:scatterChart>
      <c:valAx>
        <c:axId val="3"/>
        <c:scaling>
          <c:orientation val="maxMin"/>
          <c:max val="63"/>
          <c:min val="5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254884806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3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0877806940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C5AE-4170-BBE8-BD895681BC95}"/>
              </c:ext>
            </c:extLst>
          </c:dPt>
          <c:dPt>
            <c:idx val="1"/>
            <c:bubble3D val="0"/>
            <c:extLst>
              <c:ext xmlns:c16="http://schemas.microsoft.com/office/drawing/2014/chart" uri="{C3380CC4-5D6E-409C-BE32-E72D297353CC}">
                <c16:uniqueId val="{00000001-C5AE-4170-BBE8-BD895681BC95}"/>
              </c:ext>
            </c:extLst>
          </c:dPt>
          <c:dPt>
            <c:idx val="2"/>
            <c:bubble3D val="0"/>
            <c:extLst>
              <c:ext xmlns:c16="http://schemas.microsoft.com/office/drawing/2014/chart" uri="{C3380CC4-5D6E-409C-BE32-E72D297353CC}">
                <c16:uniqueId val="{00000002-C5AE-4170-BBE8-BD895681BC95}"/>
              </c:ext>
            </c:extLst>
          </c:dPt>
          <c:dPt>
            <c:idx val="3"/>
            <c:bubble3D val="0"/>
            <c:extLst>
              <c:ext xmlns:c16="http://schemas.microsoft.com/office/drawing/2014/chart" uri="{C3380CC4-5D6E-409C-BE32-E72D297353CC}">
                <c16:uniqueId val="{00000003-C5AE-4170-BBE8-BD895681BC95}"/>
              </c:ext>
            </c:extLst>
          </c:dPt>
          <c:dPt>
            <c:idx val="4"/>
            <c:bubble3D val="0"/>
            <c:extLst>
              <c:ext xmlns:c16="http://schemas.microsoft.com/office/drawing/2014/chart" uri="{C3380CC4-5D6E-409C-BE32-E72D297353CC}">
                <c16:uniqueId val="{00000004-C5AE-4170-BBE8-BD895681BC95}"/>
              </c:ext>
            </c:extLst>
          </c:dPt>
          <c:dPt>
            <c:idx val="8"/>
            <c:bubble3D val="0"/>
            <c:extLst>
              <c:ext xmlns:c16="http://schemas.microsoft.com/office/drawing/2014/chart" uri="{C3380CC4-5D6E-409C-BE32-E72D297353CC}">
                <c16:uniqueId val="{00000005-C5AE-4170-BBE8-BD895681BC95}"/>
              </c:ext>
            </c:extLst>
          </c:dPt>
          <c:dPt>
            <c:idx val="16"/>
            <c:bubble3D val="0"/>
            <c:extLst>
              <c:ext xmlns:c16="http://schemas.microsoft.com/office/drawing/2014/chart" uri="{C3380CC4-5D6E-409C-BE32-E72D297353CC}">
                <c16:uniqueId val="{00000006-C5AE-4170-BBE8-BD895681BC95}"/>
              </c:ext>
            </c:extLst>
          </c:dPt>
          <c:dPt>
            <c:idx val="24"/>
            <c:bubble3D val="0"/>
            <c:extLst>
              <c:ext xmlns:c16="http://schemas.microsoft.com/office/drawing/2014/chart" uri="{C3380CC4-5D6E-409C-BE32-E72D297353CC}">
                <c16:uniqueId val="{00000007-C5AE-4170-BBE8-BD895681BC95}"/>
              </c:ext>
            </c:extLst>
          </c:dPt>
          <c:dPt>
            <c:idx val="32"/>
            <c:bubble3D val="0"/>
            <c:extLst>
              <c:ext xmlns:c16="http://schemas.microsoft.com/office/drawing/2014/chart" uri="{C3380CC4-5D6E-409C-BE32-E72D297353CC}">
                <c16:uniqueId val="{00000008-C5AE-4170-BBE8-BD895681BC95}"/>
              </c:ext>
            </c:extLst>
          </c:dPt>
          <c:dLbls>
            <c:dLbl>
              <c:idx val="0"/>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AE-4170-BBE8-BD895681BC95}"/>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AE-4170-BBE8-BD895681BC95}"/>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5AE-4170-BBE8-BD895681BC95}"/>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5AE-4170-BBE8-BD895681BC95}"/>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5AE-4170-BBE8-BD895681BC95}"/>
                </c:ext>
              </c:extLst>
            </c:dLbl>
            <c:dLbl>
              <c:idx val="8"/>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5AE-4170-BBE8-BD895681BC95}"/>
                </c:ext>
              </c:extLst>
            </c:dLbl>
            <c:dLbl>
              <c:idx val="16"/>
              <c:tx>
                <c:rich>
                  <a:bodyPr horzOverflow="overflow"/>
                  <a:lstStyle/>
                  <a:p>
                    <a:pPr>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5AE-4170-BBE8-BD895681BC95}"/>
                </c:ext>
              </c:extLst>
            </c:dLbl>
            <c:dLbl>
              <c:idx val="24"/>
              <c:tx>
                <c:rich>
                  <a:bodyPr horzOverflow="overflow"/>
                  <a:lstStyle/>
                  <a:p>
                    <a:pPr>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5AE-4170-BBE8-BD895681BC95}"/>
                </c:ext>
              </c:extLst>
            </c:dLbl>
            <c:dLbl>
              <c:idx val="32"/>
              <c:tx>
                <c:rich>
                  <a:bodyPr horzOverflow="overflow"/>
                  <a:lstStyle/>
                  <a:p>
                    <a:pPr>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5AE-4170-BBE8-BD895681BC95}"/>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14.2</c:v>
                </c:pt>
                <c:pt idx="8">
                  <c:v>15</c:v>
                </c:pt>
                <c:pt idx="16">
                  <c:v>15</c:v>
                </c:pt>
                <c:pt idx="24">
                  <c:v>14.9</c:v>
                </c:pt>
                <c:pt idx="32">
                  <c:v>14.5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5AE-4170-BBE8-BD895681BC9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C5AE-4170-BBE8-BD895681BC95}"/>
              </c:ext>
            </c:extLst>
          </c:dPt>
          <c:dPt>
            <c:idx val="1"/>
            <c:bubble3D val="0"/>
            <c:extLst>
              <c:ext xmlns:c16="http://schemas.microsoft.com/office/drawing/2014/chart" uri="{C3380CC4-5D6E-409C-BE32-E72D297353CC}">
                <c16:uniqueId val="{0000000B-C5AE-4170-BBE8-BD895681BC95}"/>
              </c:ext>
            </c:extLst>
          </c:dPt>
          <c:dPt>
            <c:idx val="2"/>
            <c:bubble3D val="0"/>
            <c:extLst>
              <c:ext xmlns:c16="http://schemas.microsoft.com/office/drawing/2014/chart" uri="{C3380CC4-5D6E-409C-BE32-E72D297353CC}">
                <c16:uniqueId val="{0000000C-C5AE-4170-BBE8-BD895681BC95}"/>
              </c:ext>
            </c:extLst>
          </c:dPt>
          <c:dPt>
            <c:idx val="3"/>
            <c:bubble3D val="0"/>
            <c:extLst>
              <c:ext xmlns:c16="http://schemas.microsoft.com/office/drawing/2014/chart" uri="{C3380CC4-5D6E-409C-BE32-E72D297353CC}">
                <c16:uniqueId val="{0000000D-C5AE-4170-BBE8-BD895681BC95}"/>
              </c:ext>
            </c:extLst>
          </c:dPt>
          <c:dPt>
            <c:idx val="4"/>
            <c:bubble3D val="0"/>
            <c:extLst>
              <c:ext xmlns:c16="http://schemas.microsoft.com/office/drawing/2014/chart" uri="{C3380CC4-5D6E-409C-BE32-E72D297353CC}">
                <c16:uniqueId val="{0000000E-C5AE-4170-BBE8-BD895681BC95}"/>
              </c:ext>
            </c:extLst>
          </c:dPt>
          <c:dPt>
            <c:idx val="8"/>
            <c:bubble3D val="0"/>
            <c:extLst>
              <c:ext xmlns:c16="http://schemas.microsoft.com/office/drawing/2014/chart" uri="{C3380CC4-5D6E-409C-BE32-E72D297353CC}">
                <c16:uniqueId val="{0000000F-C5AE-4170-BBE8-BD895681BC95}"/>
              </c:ext>
            </c:extLst>
          </c:dPt>
          <c:dPt>
            <c:idx val="16"/>
            <c:bubble3D val="0"/>
            <c:extLst>
              <c:ext xmlns:c16="http://schemas.microsoft.com/office/drawing/2014/chart" uri="{C3380CC4-5D6E-409C-BE32-E72D297353CC}">
                <c16:uniqueId val="{00000010-C5AE-4170-BBE8-BD895681BC95}"/>
              </c:ext>
            </c:extLst>
          </c:dPt>
          <c:dPt>
            <c:idx val="24"/>
            <c:bubble3D val="0"/>
            <c:extLst>
              <c:ext xmlns:c16="http://schemas.microsoft.com/office/drawing/2014/chart" uri="{C3380CC4-5D6E-409C-BE32-E72D297353CC}">
                <c16:uniqueId val="{00000011-C5AE-4170-BBE8-BD895681BC95}"/>
              </c:ext>
            </c:extLst>
          </c:dPt>
          <c:dPt>
            <c:idx val="32"/>
            <c:bubble3D val="0"/>
            <c:extLst>
              <c:ext xmlns:c16="http://schemas.microsoft.com/office/drawing/2014/chart" uri="{C3380CC4-5D6E-409C-BE32-E72D297353CC}">
                <c16:uniqueId val="{00000012-C5AE-4170-BBE8-BD895681BC95}"/>
              </c:ext>
            </c:extLst>
          </c:dPt>
          <c:dLbls>
            <c:dLbl>
              <c:idx val="0"/>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5AE-4170-BBE8-BD895681BC95}"/>
                </c:ext>
              </c:extLst>
            </c:dLbl>
            <c:dLbl>
              <c:idx val="1"/>
              <c:delete val="1"/>
              <c:extLst>
                <c:ext xmlns:c15="http://schemas.microsoft.com/office/drawing/2012/chart" uri="{CE6537A1-D6FC-4f65-9D91-7224C49458BB}"/>
                <c:ext xmlns:c16="http://schemas.microsoft.com/office/drawing/2014/chart" uri="{C3380CC4-5D6E-409C-BE32-E72D297353CC}">
                  <c16:uniqueId val="{0000000B-C5AE-4170-BBE8-BD895681BC95}"/>
                </c:ext>
              </c:extLst>
            </c:dLbl>
            <c:dLbl>
              <c:idx val="2"/>
              <c:delete val="1"/>
              <c:extLst>
                <c:ext xmlns:c15="http://schemas.microsoft.com/office/drawing/2012/chart" uri="{CE6537A1-D6FC-4f65-9D91-7224C49458BB}"/>
                <c:ext xmlns:c16="http://schemas.microsoft.com/office/drawing/2014/chart" uri="{C3380CC4-5D6E-409C-BE32-E72D297353CC}">
                  <c16:uniqueId val="{0000000C-C5AE-4170-BBE8-BD895681BC95}"/>
                </c:ext>
              </c:extLst>
            </c:dLbl>
            <c:dLbl>
              <c:idx val="3"/>
              <c:delete val="1"/>
              <c:extLst>
                <c:ext xmlns:c15="http://schemas.microsoft.com/office/drawing/2012/chart" uri="{CE6537A1-D6FC-4f65-9D91-7224C49458BB}"/>
                <c:ext xmlns:c16="http://schemas.microsoft.com/office/drawing/2014/chart" uri="{C3380CC4-5D6E-409C-BE32-E72D297353CC}">
                  <c16:uniqueId val="{0000000D-C5AE-4170-BBE8-BD895681BC95}"/>
                </c:ext>
              </c:extLst>
            </c:dLbl>
            <c:dLbl>
              <c:idx val="4"/>
              <c:delete val="1"/>
              <c:extLst>
                <c:ext xmlns:c15="http://schemas.microsoft.com/office/drawing/2012/chart" uri="{CE6537A1-D6FC-4f65-9D91-7224C49458BB}"/>
                <c:ext xmlns:c16="http://schemas.microsoft.com/office/drawing/2014/chart" uri="{C3380CC4-5D6E-409C-BE32-E72D297353CC}">
                  <c16:uniqueId val="{0000000E-C5AE-4170-BBE8-BD895681BC95}"/>
                </c:ext>
              </c:extLst>
            </c:dLbl>
            <c:dLbl>
              <c:idx val="8"/>
              <c:layout>
                <c:manualLayout>
                  <c:x val="-4.509653070695388E-2"/>
                  <c:y val="-5.1287342275912112E-2"/>
                </c:manualLayout>
              </c:layout>
              <c:tx>
                <c:rich>
                  <a:bodyPr horzOverflow="overflow"/>
                  <a:lstStyle/>
                  <a:p>
                    <a:pPr>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5AE-4170-BBE8-BD895681BC95}"/>
                </c:ext>
              </c:extLst>
            </c:dLbl>
            <c:dLbl>
              <c:idx val="16"/>
              <c:layout>
                <c:manualLayout>
                  <c:x val="-1.8171803637232468E-2"/>
                  <c:y val="-7.3545951899675818E-2"/>
                </c:manualLayout>
              </c:layout>
              <c:tx>
                <c:rich>
                  <a:bodyPr horzOverflow="overflow"/>
                  <a:lstStyle/>
                  <a:p>
                    <a:pPr>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5AE-4170-BBE8-BD895681BC95}"/>
                </c:ext>
              </c:extLst>
            </c:dLbl>
            <c:dLbl>
              <c:idx val="24"/>
              <c:tx>
                <c:rich>
                  <a:bodyPr horzOverflow="overflow"/>
                  <a:lstStyle/>
                  <a:p>
                    <a:pPr>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5AE-4170-BBE8-BD895681BC95}"/>
                </c:ext>
              </c:extLst>
            </c:dLbl>
            <c:dLbl>
              <c:idx val="32"/>
              <c:tx>
                <c:rich>
                  <a:bodyPr horzOverflow="overflow"/>
                  <a:lstStyle/>
                  <a:p>
                    <a:pPr>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5AE-4170-BBE8-BD895681BC95}"/>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8.9</c:v>
                </c:pt>
              </c:numCache>
            </c:numRef>
          </c:xVal>
          <c:yVal>
            <c:numRef>
              <c:f>公会計指標分析・財政指標組合せ分析表!$BP$77:$DC$77</c:f>
              <c:numCache>
                <c:formatCode>#,##0.0;"▲ "#,##0.0</c:formatCode>
                <c:ptCount val="40"/>
                <c:pt idx="0">
                  <c:v>19</c:v>
                </c:pt>
                <c:pt idx="8">
                  <c:v>15.3</c:v>
                </c:pt>
                <c:pt idx="16">
                  <c:v>14.9</c:v>
                </c:pt>
                <c:pt idx="24">
                  <c:v>14.5</c:v>
                </c:pt>
                <c:pt idx="32">
                  <c:v>25.2</c:v>
                </c:pt>
              </c:numCache>
            </c:numRef>
          </c:yVal>
          <c:smooth val="0"/>
          <c:extLst>
            <c:ext xmlns:c16="http://schemas.microsoft.com/office/drawing/2014/chart" uri="{C3380CC4-5D6E-409C-BE32-E72D297353CC}">
              <c16:uniqueId val="{00000013-C5AE-4170-BBE8-BD895681BC95}"/>
            </c:ext>
          </c:extLst>
        </c:ser>
        <c:dLbls>
          <c:showLegendKey val="0"/>
          <c:showVal val="1"/>
          <c:showCatName val="0"/>
          <c:showSerName val="0"/>
          <c:showPercent val="0"/>
          <c:showBubbleSize val="0"/>
        </c:dLbls>
        <c:axId val="3"/>
        <c:axId val="2"/>
      </c:scatterChart>
      <c:valAx>
        <c:axId val="3"/>
        <c:scaling>
          <c:orientation val="maxMin"/>
          <c:max val="9"/>
          <c:min val="8.1999999999999993"/>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3431297676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3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456780695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岩手県陸前高田市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平成19年度に策定した公債費負担適正化計画に基づき、繰上償還の実施や地方債発行額の抑制を行い、実質公債費比率が18.0％を下回っている状況が続いている。また、分子の比率は大きな増加がなく、一定の水準で推移している。今後も公債費負担の軽減に向け、取り組みを継続する。</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岩手県陸前高田市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繰越事業充当分の繰越金を歳入に計上したことなどにより、充当可能財源が大幅な増となっている。将来負担額も含め、今後が減少が見込まれるものの、引き続き財源確保と公債費の抑制に努め、健全な財政運営と将来負担の軽減を図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岩手県陸前高田市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維持管理経費の増に対応するため、公共施設整備基金への積立（R2末1,273→R3末2,142）を行ったことや、東日本大震災津波復興基金市町村交付金の追加交付による東日本大震災復興基金の増（R2末653→R3末1,369）が要因となり、前年度比で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復旧・復興事業の終了に伴い、復興関連基金をはじめ減少傾向になる見込みである。今後も適切な基金管理に努める。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・公共施設整備基金：公共施設等の整備に要する経費に充当。</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・市営住宅基金：市営住宅等の建設、修繕、改良、維持管理等に充当。</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維持管理経費の増に対応するため、公共施設整備基金への積立（R2末1,273→R3末2,142）や市営住宅基金への積立（R2末576→R3末1,108）を行ったこと等により、その他特定目的基金全体では前年度比2,015百万円の大幅な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今後は復興関連基金の減に伴い、その他特定目的基金全体でも減傾向となることが見込まれる。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財源確保と予算の適正化に努めたことで基金の取崩しを抑え、歳計剰余金の積立等もあって前年度比で増（R2末6,148→R3末6,346）となった。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今後は復興交付金の精算に伴う国庫返還等により、財政調整基金の減が見込まれる。今後は適切な積立額を維持するとともに、状況に応じた残高の活用も視野に入れ、健全な財政運営に努める。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今後見込まれる市債の返還に向け、積立を行ったこと等により、前年度比で増（R2末3,109→R3末3,980）となった。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今後も市債の抑制に努めるとともに、公債費負担の軽減を図るため、基金を活用し適宜繰上償還を行うなど、適切な財政運営に努める。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34898758-A77C-44F4-9E77-31AAF2272F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7BC20FC3-F881-4443-869B-CF474B5E4C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B9518A42-14F8-430A-8DDD-2E6E50528B1D}"/>
            </a:ext>
          </a:extLst>
        </xdr:cNvPr>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43204BE-6600-4B14-844E-4898D91736FB}"/>
            </a:ext>
          </a:extLst>
        </xdr:cNvPr>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FA60DB9-EF4E-48F7-9A4E-36A8FE277E09}"/>
            </a:ext>
          </a:extLst>
        </xdr:cNvPr>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071C213-9A2C-4904-A281-2790F38CE161}"/>
            </a:ext>
          </a:extLst>
        </xdr:cNvPr>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1325B1BD-15AE-47B8-BC4D-8B41D76D5BA8}"/>
            </a:ext>
          </a:extLst>
        </xdr:cNvPr>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72B1CCB-F3AC-4940-8925-5FE61C308A66}"/>
            </a:ext>
          </a:extLst>
        </xdr:cNvPr>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238258BE-FED8-427E-8772-71ADD28F7108}"/>
            </a:ext>
          </a:extLst>
        </xdr:cNvPr>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3B5F1F43-E6CB-464B-B6CA-0ACDA2B8BF50}"/>
            </a:ext>
          </a:extLst>
        </xdr:cNvPr>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40DF67F-EFB8-40EC-830C-8C064D51570A}"/>
            </a:ext>
          </a:extLst>
        </xdr:cNvPr>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BA6FE1B9-F514-46AC-B7E7-F49DC443B3E3}"/>
            </a:ext>
          </a:extLst>
        </xdr:cNvPr>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4" name="正方形/長方形 13">
          <a:extLst>
            <a:ext uri="{FF2B5EF4-FFF2-40B4-BE49-F238E27FC236}">
              <a16:creationId xmlns:a16="http://schemas.microsoft.com/office/drawing/2014/main" id="{53799CE4-5DE5-48EB-AD64-C46FBD677094}"/>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a:extLst>
            <a:ext uri="{FF2B5EF4-FFF2-40B4-BE49-F238E27FC236}">
              <a16:creationId xmlns:a16="http://schemas.microsoft.com/office/drawing/2014/main" id="{70DA4814-9FCE-4DFA-9034-6D0204F37BC7}"/>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6" name="正方形/長方形 15">
          <a:extLst>
            <a:ext uri="{FF2B5EF4-FFF2-40B4-BE49-F238E27FC236}">
              <a16:creationId xmlns:a16="http://schemas.microsoft.com/office/drawing/2014/main" id="{B84425B9-FEA3-47CF-BF73-E8B84DE85DAD}"/>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a:extLst>
            <a:ext uri="{FF2B5EF4-FFF2-40B4-BE49-F238E27FC236}">
              <a16:creationId xmlns:a16="http://schemas.microsoft.com/office/drawing/2014/main" id="{0B4D3DD6-5858-4F33-9ADC-D1A9869D330D}"/>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岩手県陸前高田市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a:extLst>
            <a:ext uri="{FF2B5EF4-FFF2-40B4-BE49-F238E27FC236}">
              <a16:creationId xmlns:a16="http://schemas.microsoft.com/office/drawing/2014/main" id="{05644503-B7CE-4332-BF01-FFB122C58CD2}"/>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a:extLst>
            <a:ext uri="{FF2B5EF4-FFF2-40B4-BE49-F238E27FC236}">
              <a16:creationId xmlns:a16="http://schemas.microsoft.com/office/drawing/2014/main" id="{6CBEAE70-077F-4D0E-9F62-9BE26E19BE1F}"/>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a:extLst>
            <a:ext uri="{FF2B5EF4-FFF2-40B4-BE49-F238E27FC236}">
              <a16:creationId xmlns:a16="http://schemas.microsoft.com/office/drawing/2014/main" id="{57892792-A595-4FA2-B4F1-6D2778D5C469}"/>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1D241059-A917-4A0C-9121-D924791DE58C}"/>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2612014E-277A-4D77-84FC-8EFF2DEABF62}"/>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28687E37-2CD8-48A8-930D-F7AA5EAA8752}"/>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18,338
18,163
231.94
31,333,783
26,447,126
4,578,344
7,112,080
13,455,063</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4F9B6C88-43D3-416C-B6AB-2EEEAF6C96D8}"/>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CDE3BE08-6FF9-43CC-82B1-FD37C2915FD5}"/>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3A07C674-5EED-49EF-80B7-FB33D5F14974}"/>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14.5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2D0CF444-5A57-47AE-B0B2-AE21D45C929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345F803-8617-4ED2-A9F5-A2F14F9701D4}"/>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C55DEDDB-3402-4A21-A9BF-861EB63E47B5}"/>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F6E326E1-9E21-4E3A-8307-CF61C012FAC2}"/>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9747CEC6-E157-4DAA-B377-3277695F1F42}"/>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2B945335-C474-44CF-B935-45B73EF3160A}"/>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FC1E635D-2E9B-4555-9725-37FC981A3A1B}"/>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a:extLst>
            <a:ext uri="{FF2B5EF4-FFF2-40B4-BE49-F238E27FC236}">
              <a16:creationId xmlns:a16="http://schemas.microsoft.com/office/drawing/2014/main" id="{C0D7840C-1683-4184-9D8C-C54529D5C50A}"/>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a:extLst>
            <a:ext uri="{FF2B5EF4-FFF2-40B4-BE49-F238E27FC236}">
              <a16:creationId xmlns:a16="http://schemas.microsoft.com/office/drawing/2014/main" id="{09F8FD33-DDB5-4F15-B5B9-D741FC9F9C9B}"/>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30038F2-F106-4A5F-B63A-DFB3C11D8C4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46B3C39C-3DCD-43B3-B142-DD470295C458}"/>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8" name="直線コネクタ 37">
          <a:extLst>
            <a:ext uri="{FF2B5EF4-FFF2-40B4-BE49-F238E27FC236}">
              <a16:creationId xmlns:a16="http://schemas.microsoft.com/office/drawing/2014/main" id="{0B4FBFF4-A252-4688-BDBD-ADBD0CB7C49E}"/>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C635B7C7-42C0-414A-8471-877618E2809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1BA466B-9146-451A-8EA6-CB88E787E187}"/>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41" name="テキスト ボックス 40">
          <a:extLst>
            <a:ext uri="{FF2B5EF4-FFF2-40B4-BE49-F238E27FC236}">
              <a16:creationId xmlns:a16="http://schemas.microsoft.com/office/drawing/2014/main" id="{C301B78F-71BA-45DC-B437-E0108924B0A6}"/>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42" name="テキスト ボックス 41">
          <a:extLst>
            <a:ext uri="{FF2B5EF4-FFF2-40B4-BE49-F238E27FC236}">
              <a16:creationId xmlns:a16="http://schemas.microsoft.com/office/drawing/2014/main" id="{86D51442-8A07-42EB-A4A8-8E93B06F50F3}"/>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43" name="テキスト ボックス 42">
          <a:extLst>
            <a:ext uri="{FF2B5EF4-FFF2-40B4-BE49-F238E27FC236}">
              <a16:creationId xmlns:a16="http://schemas.microsoft.com/office/drawing/2014/main" id="{15D73D42-9BE8-475E-A95C-D9229E8CCFA2}"/>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44" name="テキスト ボックス 43">
          <a:extLst>
            <a:ext uri="{FF2B5EF4-FFF2-40B4-BE49-F238E27FC236}">
              <a16:creationId xmlns:a16="http://schemas.microsoft.com/office/drawing/2014/main" id="{4CB237BD-D1AF-46FC-9857-B4D5400B4A5D}"/>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8445"/>
    <xdr:sp macro="" textlink="">
      <xdr:nvSpPr>
        <xdr:cNvPr id="45" name="テキスト ボックス 44">
          <a:extLst>
            <a:ext uri="{FF2B5EF4-FFF2-40B4-BE49-F238E27FC236}">
              <a16:creationId xmlns:a16="http://schemas.microsoft.com/office/drawing/2014/main" id="{CD92B0BB-9420-4936-9324-465C2579E4BC}"/>
            </a:ext>
          </a:extLst>
        </xdr:cNvPr>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6" name="正方形/長方形 45">
          <a:extLst>
            <a:ext uri="{FF2B5EF4-FFF2-40B4-BE49-F238E27FC236}">
              <a16:creationId xmlns:a16="http://schemas.microsoft.com/office/drawing/2014/main" id="{BEF58AA2-135C-4DEE-9D04-1D1FD1CF1865}"/>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7" name="正方形/長方形 46">
          <a:extLst>
            <a:ext uri="{FF2B5EF4-FFF2-40B4-BE49-F238E27FC236}">
              <a16:creationId xmlns:a16="http://schemas.microsoft.com/office/drawing/2014/main" id="{6769D3B8-840A-454D-8629-5024B10BD007}"/>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8" name="正方形/長方形 47">
          <a:extLst>
            <a:ext uri="{FF2B5EF4-FFF2-40B4-BE49-F238E27FC236}">
              <a16:creationId xmlns:a16="http://schemas.microsoft.com/office/drawing/2014/main" id="{A53A947B-6A29-40C4-BA93-30459098ED07}"/>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[ 16.0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A27BD955-C759-44BB-B293-1F9EA3A5AD67}"/>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A8EC528-18A9-4B17-9BD2-7EC7BF32029B}"/>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B1233DD1-05E7-4B1A-A266-6279E9D794FC}"/>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27EDB00A-3F84-44B8-9970-5C76B973005B}"/>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CC2F4B2-74C5-4CD9-84BC-917BD37E7EAC}"/>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74952588-B867-4A66-BAD5-43F352532BF5}"/>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F3267AFD-D3C1-4BD7-ADDB-6C3A4304F679}"/>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56A46B6E-86B7-4BB9-A367-94C6C6B9DA5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FFA071F1-584F-46A4-8D4F-DDF921E0ABB1}"/>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4C402F48-0DE0-4B62-B84C-ADE2AC8659AB}"/>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東日本大震災からの復旧復興事業等に伴う施設整備が短期間で行われたことから資産形成が伸び、類似団体平均と開きが生じている。あわせて、区画整理事業等複数年に渡る事業資産を建設仮勘定に計上していたものを、今般事業完了に伴いインフラ資産等へ再計上したことから、例年より伸び率が大きくなった。今後、ハード整備がひとつの区切りを迎えたことから償却率は増に転じることが想定され、各施設での大規模改修に備えて公共施設等総合管理計画に基づく計画的な更新等を実施することで、財政負担の平準化に努める。</a:t>
          </a:r>
        </a:p>
      </xdr:txBody>
    </xdr:sp>
    <xdr:clientData/>
  </xdr:twoCellAnchor>
  <xdr:oneCellAnchor>
    <xdr:from>
      <xdr:col>4</xdr:col>
      <xdr:colOff>174625</xdr:colOff>
      <xdr:row>23</xdr:row>
      <xdr:rowOff>47625</xdr:rowOff>
    </xdr:from>
    <xdr:ext cx="349885" cy="225425"/>
    <xdr:sp macro="" textlink="">
      <xdr:nvSpPr>
        <xdr:cNvPr id="59" name="テキスト ボックス 58">
          <a:extLst>
            <a:ext uri="{FF2B5EF4-FFF2-40B4-BE49-F238E27FC236}">
              <a16:creationId xmlns:a16="http://schemas.microsoft.com/office/drawing/2014/main" id="{E86ADEFD-EC53-4822-82F3-D16B9F31FA92}"/>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5F7B7E3-4977-4761-AF5B-DFC8678ADDC4}"/>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10210" cy="224790"/>
    <xdr:sp macro="" textlink="">
      <xdr:nvSpPr>
        <xdr:cNvPr id="61" name="テキスト ボックス 60">
          <a:extLst>
            <a:ext uri="{FF2B5EF4-FFF2-40B4-BE49-F238E27FC236}">
              <a16:creationId xmlns:a16="http://schemas.microsoft.com/office/drawing/2014/main" id="{8F4AE888-3082-4DB2-AF30-A009869FF26E}"/>
            </a:ext>
          </a:extLst>
        </xdr:cNvPr>
        <xdr:cNvSpPr txBox="1"/>
      </xdr:nvSpPr>
      <xdr:spPr>
        <a:xfrm>
          <a:off x="795655" y="701865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62" name="直線コネクタ 61">
          <a:extLst>
            <a:ext uri="{FF2B5EF4-FFF2-40B4-BE49-F238E27FC236}">
              <a16:creationId xmlns:a16="http://schemas.microsoft.com/office/drawing/2014/main" id="{A4B2711D-41F0-4328-80A1-6D990319E1A6}"/>
            </a:ext>
          </a:extLst>
        </xdr:cNvPr>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34</xdr:row>
      <xdr:rowOff>57785</xdr:rowOff>
    </xdr:from>
    <xdr:ext cx="410210" cy="225425"/>
    <xdr:sp macro="" textlink="">
      <xdr:nvSpPr>
        <xdr:cNvPr id="63" name="テキスト ボックス 62">
          <a:extLst>
            <a:ext uri="{FF2B5EF4-FFF2-40B4-BE49-F238E27FC236}">
              <a16:creationId xmlns:a16="http://schemas.microsoft.com/office/drawing/2014/main" id="{43847134-E46C-4ACE-8DAE-1204462DD870}"/>
            </a:ext>
          </a:extLst>
        </xdr:cNvPr>
        <xdr:cNvSpPr txBox="1"/>
      </xdr:nvSpPr>
      <xdr:spPr>
        <a:xfrm>
          <a:off x="795655" y="665861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64" name="直線コネクタ 63">
          <a:extLst>
            <a:ext uri="{FF2B5EF4-FFF2-40B4-BE49-F238E27FC236}">
              <a16:creationId xmlns:a16="http://schemas.microsoft.com/office/drawing/2014/main" id="{89D23ACB-5AA8-435A-8932-A39C06E80A3B}"/>
            </a:ext>
          </a:extLst>
        </xdr:cNvPr>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8775" cy="224790"/>
    <xdr:sp macro="" textlink="">
      <xdr:nvSpPr>
        <xdr:cNvPr id="65" name="テキスト ボックス 64">
          <a:extLst>
            <a:ext uri="{FF2B5EF4-FFF2-40B4-BE49-F238E27FC236}">
              <a16:creationId xmlns:a16="http://schemas.microsoft.com/office/drawing/2014/main" id="{6752216B-B3C4-44CF-8654-6106E1E4D3A8}"/>
            </a:ext>
          </a:extLst>
        </xdr:cNvPr>
        <xdr:cNvSpPr txBox="1"/>
      </xdr:nvSpPr>
      <xdr:spPr>
        <a:xfrm>
          <a:off x="847090"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96C5DDA6-D01B-4C25-9036-F26D358B99A4}"/>
            </a:ext>
          </a:extLst>
        </xdr:cNvPr>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8775" cy="225425"/>
    <xdr:sp macro="" textlink="">
      <xdr:nvSpPr>
        <xdr:cNvPr id="67" name="テキスト ボックス 66">
          <a:extLst>
            <a:ext uri="{FF2B5EF4-FFF2-40B4-BE49-F238E27FC236}">
              <a16:creationId xmlns:a16="http://schemas.microsoft.com/office/drawing/2014/main" id="{F7AC5332-DD43-42CF-A0B6-1BFA64FB5A82}"/>
            </a:ext>
          </a:extLst>
        </xdr:cNvPr>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68" name="直線コネクタ 67">
          <a:extLst>
            <a:ext uri="{FF2B5EF4-FFF2-40B4-BE49-F238E27FC236}">
              <a16:creationId xmlns:a16="http://schemas.microsoft.com/office/drawing/2014/main" id="{6C0F8A38-7494-4ACB-86DF-86348911BE88}"/>
            </a:ext>
          </a:extLst>
        </xdr:cNvPr>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8775" cy="224790"/>
    <xdr:sp macro="" textlink="">
      <xdr:nvSpPr>
        <xdr:cNvPr id="69" name="テキスト ボックス 68">
          <a:extLst>
            <a:ext uri="{FF2B5EF4-FFF2-40B4-BE49-F238E27FC236}">
              <a16:creationId xmlns:a16="http://schemas.microsoft.com/office/drawing/2014/main" id="{891406FD-8D30-457B-9E7E-A3973342C66B}"/>
            </a:ext>
          </a:extLst>
        </xdr:cNvPr>
        <xdr:cNvSpPr txBox="1"/>
      </xdr:nvSpPr>
      <xdr:spPr>
        <a:xfrm>
          <a:off x="847090"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70" name="直線コネクタ 69">
          <a:extLst>
            <a:ext uri="{FF2B5EF4-FFF2-40B4-BE49-F238E27FC236}">
              <a16:creationId xmlns:a16="http://schemas.microsoft.com/office/drawing/2014/main" id="{9F9E7D51-1E4F-48C9-B425-FA109E47F698}"/>
            </a:ext>
          </a:extLst>
        </xdr:cNvPr>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8775" cy="225425"/>
    <xdr:sp macro="" textlink="">
      <xdr:nvSpPr>
        <xdr:cNvPr id="71" name="テキスト ボックス 70">
          <a:extLst>
            <a:ext uri="{FF2B5EF4-FFF2-40B4-BE49-F238E27FC236}">
              <a16:creationId xmlns:a16="http://schemas.microsoft.com/office/drawing/2014/main" id="{102A6AB4-725F-4BF5-9B57-33B8EFBC0489}"/>
            </a:ext>
          </a:extLst>
        </xdr:cNvPr>
        <xdr:cNvSpPr txBox="1"/>
      </xdr:nvSpPr>
      <xdr:spPr>
        <a:xfrm>
          <a:off x="847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6B9F4AE7-EA37-4740-B25A-ADB849159F93}"/>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23</xdr:row>
      <xdr:rowOff>144145</xdr:rowOff>
    </xdr:from>
    <xdr:ext cx="307975" cy="224790"/>
    <xdr:sp macro="" textlink="">
      <xdr:nvSpPr>
        <xdr:cNvPr id="73" name="テキスト ボックス 72">
          <a:extLst>
            <a:ext uri="{FF2B5EF4-FFF2-40B4-BE49-F238E27FC236}">
              <a16:creationId xmlns:a16="http://schemas.microsoft.com/office/drawing/2014/main" id="{F959E616-B9AF-4CD0-9974-9984ACEA71B1}"/>
            </a:ext>
          </a:extLst>
        </xdr:cNvPr>
        <xdr:cNvSpPr txBox="1"/>
      </xdr:nvSpPr>
      <xdr:spPr>
        <a:xfrm>
          <a:off x="898525" y="485902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EB3343F2-0C2B-4CA7-84A6-8C5B855C50B8}"/>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11430</xdr:rowOff>
    </xdr:from>
    <xdr:to>
      <xdr:col>23</xdr:col>
      <xdr:colOff>85090</xdr:colOff>
      <xdr:row>33</xdr:row>
      <xdr:rowOff>147955</xdr:rowOff>
    </xdr:to>
    <xdr:cxnSp macro="">
      <xdr:nvCxnSpPr>
        <xdr:cNvPr id="75" name="直線コネクタ 74">
          <a:extLst>
            <a:ext uri="{FF2B5EF4-FFF2-40B4-BE49-F238E27FC236}">
              <a16:creationId xmlns:a16="http://schemas.microsoft.com/office/drawing/2014/main" id="{15E98267-50F1-4B98-9723-3E6AAC4ED249}"/>
            </a:ext>
          </a:extLst>
        </xdr:cNvPr>
        <xdr:cNvCxnSpPr/>
      </xdr:nvCxnSpPr>
      <xdr:spPr>
        <a:xfrm flipV="1">
          <a:off x="4760595" y="524065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152400</xdr:rowOff>
    </xdr:from>
    <xdr:ext cx="404495" cy="259080"/>
    <xdr:sp macro="" textlink="">
      <xdr:nvSpPr>
        <xdr:cNvPr id="76" name="有形固定資産減価償却率最小値テキスト">
          <a:extLst>
            <a:ext uri="{FF2B5EF4-FFF2-40B4-BE49-F238E27FC236}">
              <a16:creationId xmlns:a16="http://schemas.microsoft.com/office/drawing/2014/main" id="{D777A6C6-E843-4442-9647-66245E99440C}"/>
            </a:ext>
          </a:extLst>
        </xdr:cNvPr>
        <xdr:cNvSpPr txBox="1"/>
      </xdr:nvSpPr>
      <xdr:spPr>
        <a:xfrm>
          <a:off x="4813300" y="65817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147955</xdr:rowOff>
    </xdr:from>
    <xdr:to>
      <xdr:col>23</xdr:col>
      <xdr:colOff>174625</xdr:colOff>
      <xdr:row>33</xdr:row>
      <xdr:rowOff>147955</xdr:rowOff>
    </xdr:to>
    <xdr:cxnSp macro="">
      <xdr:nvCxnSpPr>
        <xdr:cNvPr id="77" name="直線コネクタ 76">
          <a:extLst>
            <a:ext uri="{FF2B5EF4-FFF2-40B4-BE49-F238E27FC236}">
              <a16:creationId xmlns:a16="http://schemas.microsoft.com/office/drawing/2014/main" id="{1F97B434-57F6-4A14-87E4-6739FFEADE17}"/>
            </a:ext>
          </a:extLst>
        </xdr:cNvPr>
        <xdr:cNvCxnSpPr/>
      </xdr:nvCxnSpPr>
      <xdr:spPr>
        <a:xfrm>
          <a:off x="4673600" y="657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129540</xdr:rowOff>
    </xdr:from>
    <xdr:ext cx="404495" cy="259080"/>
    <xdr:sp macro="" textlink="">
      <xdr:nvSpPr>
        <xdr:cNvPr id="78" name="有形固定資産減価償却率最大値テキスト">
          <a:extLst>
            <a:ext uri="{FF2B5EF4-FFF2-40B4-BE49-F238E27FC236}">
              <a16:creationId xmlns:a16="http://schemas.microsoft.com/office/drawing/2014/main" id="{078B2898-FE43-4B6E-9AF3-1441C2C49FD2}"/>
            </a:ext>
          </a:extLst>
        </xdr:cNvPr>
        <xdr:cNvSpPr txBox="1"/>
      </xdr:nvSpPr>
      <xdr:spPr>
        <a:xfrm>
          <a:off x="4813300" y="50158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11430</xdr:rowOff>
    </xdr:from>
    <xdr:to>
      <xdr:col>23</xdr:col>
      <xdr:colOff>174625</xdr:colOff>
      <xdr:row>26</xdr:row>
      <xdr:rowOff>11430</xdr:rowOff>
    </xdr:to>
    <xdr:cxnSp macro="">
      <xdr:nvCxnSpPr>
        <xdr:cNvPr id="79" name="直線コネクタ 78">
          <a:extLst>
            <a:ext uri="{FF2B5EF4-FFF2-40B4-BE49-F238E27FC236}">
              <a16:creationId xmlns:a16="http://schemas.microsoft.com/office/drawing/2014/main" id="{E92A4AD8-A104-4B6B-A981-9AC4467A7C1C}"/>
            </a:ext>
          </a:extLst>
        </xdr:cNvPr>
        <xdr:cNvCxnSpPr/>
      </xdr:nvCxnSpPr>
      <xdr:spPr>
        <a:xfrm>
          <a:off x="4673600" y="5240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88265</xdr:rowOff>
    </xdr:from>
    <xdr:ext cx="404495" cy="258445"/>
    <xdr:sp macro="" textlink="">
      <xdr:nvSpPr>
        <xdr:cNvPr id="80" name="有形固定資産減価償却率平均値テキスト">
          <a:extLst>
            <a:ext uri="{FF2B5EF4-FFF2-40B4-BE49-F238E27FC236}">
              <a16:creationId xmlns:a16="http://schemas.microsoft.com/office/drawing/2014/main" id="{B4E9291E-A944-4591-B8F9-8EE161A70230}"/>
            </a:ext>
          </a:extLst>
        </xdr:cNvPr>
        <xdr:cNvSpPr txBox="1"/>
      </xdr:nvSpPr>
      <xdr:spPr>
        <a:xfrm>
          <a:off x="4813300" y="600329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109855</xdr:rowOff>
    </xdr:from>
    <xdr:to>
      <xdr:col>23</xdr:col>
      <xdr:colOff>136525</xdr:colOff>
      <xdr:row>31</xdr:row>
      <xdr:rowOff>40640</xdr:rowOff>
    </xdr:to>
    <xdr:sp macro="" textlink="">
      <xdr:nvSpPr>
        <xdr:cNvPr id="81" name="フローチャート: 判断 80">
          <a:extLst>
            <a:ext uri="{FF2B5EF4-FFF2-40B4-BE49-F238E27FC236}">
              <a16:creationId xmlns:a16="http://schemas.microsoft.com/office/drawing/2014/main" id="{7E812F90-47D4-4BC9-AF5C-F69445A57B15}"/>
            </a:ext>
          </a:extLst>
        </xdr:cNvPr>
        <xdr:cNvSpPr/>
      </xdr:nvSpPr>
      <xdr:spPr>
        <a:xfrm>
          <a:off x="4711700" y="60248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46990</xdr:rowOff>
    </xdr:from>
    <xdr:to>
      <xdr:col>19</xdr:col>
      <xdr:colOff>187325</xdr:colOff>
      <xdr:row>30</xdr:row>
      <xdr:rowOff>148590</xdr:rowOff>
    </xdr:to>
    <xdr:sp macro="" textlink="">
      <xdr:nvSpPr>
        <xdr:cNvPr id="82" name="フローチャート: 判断 81">
          <a:extLst>
            <a:ext uri="{FF2B5EF4-FFF2-40B4-BE49-F238E27FC236}">
              <a16:creationId xmlns:a16="http://schemas.microsoft.com/office/drawing/2014/main" id="{DCDF9951-42BD-429B-895A-D16B576E9738}"/>
            </a:ext>
          </a:extLst>
        </xdr:cNvPr>
        <xdr:cNvSpPr/>
      </xdr:nvSpPr>
      <xdr:spPr>
        <a:xfrm>
          <a:off x="4000500" y="596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40640</xdr:rowOff>
    </xdr:from>
    <xdr:to>
      <xdr:col>15</xdr:col>
      <xdr:colOff>187325</xdr:colOff>
      <xdr:row>30</xdr:row>
      <xdr:rowOff>141605</xdr:rowOff>
    </xdr:to>
    <xdr:sp macro="" textlink="">
      <xdr:nvSpPr>
        <xdr:cNvPr id="83" name="フローチャート: 判断 82">
          <a:extLst>
            <a:ext uri="{FF2B5EF4-FFF2-40B4-BE49-F238E27FC236}">
              <a16:creationId xmlns:a16="http://schemas.microsoft.com/office/drawing/2014/main" id="{A05B5A81-B245-4605-A041-B23B3E3A4372}"/>
            </a:ext>
          </a:extLst>
        </xdr:cNvPr>
        <xdr:cNvSpPr/>
      </xdr:nvSpPr>
      <xdr:spPr>
        <a:xfrm>
          <a:off x="3238500" y="595566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21590</xdr:rowOff>
    </xdr:from>
    <xdr:to>
      <xdr:col>11</xdr:col>
      <xdr:colOff>187325</xdr:colOff>
      <xdr:row>30</xdr:row>
      <xdr:rowOff>123190</xdr:rowOff>
    </xdr:to>
    <xdr:sp macro="" textlink="">
      <xdr:nvSpPr>
        <xdr:cNvPr id="84" name="フローチャート: 判断 83">
          <a:extLst>
            <a:ext uri="{FF2B5EF4-FFF2-40B4-BE49-F238E27FC236}">
              <a16:creationId xmlns:a16="http://schemas.microsoft.com/office/drawing/2014/main" id="{4C39EBCF-FD17-4377-8CF3-4138B39E7B44}"/>
            </a:ext>
          </a:extLst>
        </xdr:cNvPr>
        <xdr:cNvSpPr/>
      </xdr:nvSpPr>
      <xdr:spPr>
        <a:xfrm>
          <a:off x="2476500" y="59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168275</xdr:rowOff>
    </xdr:from>
    <xdr:to>
      <xdr:col>7</xdr:col>
      <xdr:colOff>187325</xdr:colOff>
      <xdr:row>30</xdr:row>
      <xdr:rowOff>98425</xdr:rowOff>
    </xdr:to>
    <xdr:sp macro="" textlink="">
      <xdr:nvSpPr>
        <xdr:cNvPr id="85" name="フローチャート: 判断 84">
          <a:extLst>
            <a:ext uri="{FF2B5EF4-FFF2-40B4-BE49-F238E27FC236}">
              <a16:creationId xmlns:a16="http://schemas.microsoft.com/office/drawing/2014/main" id="{8A6BFEBD-EBC3-4E0A-86AE-63579AFE4EFD}"/>
            </a:ext>
          </a:extLst>
        </xdr:cNvPr>
        <xdr:cNvSpPr/>
      </xdr:nvSpPr>
      <xdr:spPr>
        <a:xfrm>
          <a:off x="17145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86" name="テキスト ボックス 85">
          <a:extLst>
            <a:ext uri="{FF2B5EF4-FFF2-40B4-BE49-F238E27FC236}">
              <a16:creationId xmlns:a16="http://schemas.microsoft.com/office/drawing/2014/main" id="{3FF5A893-A244-483E-8F91-92A8CB681EFB}"/>
            </a:ext>
          </a:extLst>
        </xdr:cNvPr>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87" name="テキスト ボックス 86">
          <a:extLst>
            <a:ext uri="{FF2B5EF4-FFF2-40B4-BE49-F238E27FC236}">
              <a16:creationId xmlns:a16="http://schemas.microsoft.com/office/drawing/2014/main" id="{2BA2B859-5A2E-4A8A-981C-BAB818627340}"/>
            </a:ext>
          </a:extLst>
        </xdr:cNvPr>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88" name="テキスト ボックス 87">
          <a:extLst>
            <a:ext uri="{FF2B5EF4-FFF2-40B4-BE49-F238E27FC236}">
              <a16:creationId xmlns:a16="http://schemas.microsoft.com/office/drawing/2014/main" id="{4250DE30-1203-4D33-9605-B9D6A989F273}"/>
            </a:ext>
          </a:extLst>
        </xdr:cNvPr>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89" name="テキスト ボックス 88">
          <a:extLst>
            <a:ext uri="{FF2B5EF4-FFF2-40B4-BE49-F238E27FC236}">
              <a16:creationId xmlns:a16="http://schemas.microsoft.com/office/drawing/2014/main" id="{2A07FCBE-C9E0-4FB7-A5A6-ACED0B6BEED7}"/>
            </a:ext>
          </a:extLst>
        </xdr:cNvPr>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90" name="テキスト ボックス 89">
          <a:extLst>
            <a:ext uri="{FF2B5EF4-FFF2-40B4-BE49-F238E27FC236}">
              <a16:creationId xmlns:a16="http://schemas.microsoft.com/office/drawing/2014/main" id="{958B1BB8-1DA9-463A-8CBB-1DE9C79FFD39}"/>
            </a:ext>
          </a:extLst>
        </xdr:cNvPr>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25</xdr:row>
      <xdr:rowOff>132080</xdr:rowOff>
    </xdr:from>
    <xdr:to>
      <xdr:col>23</xdr:col>
      <xdr:colOff>136525</xdr:colOff>
      <xdr:row>26</xdr:row>
      <xdr:rowOff>62230</xdr:rowOff>
    </xdr:to>
    <xdr:sp macro="" textlink="">
      <xdr:nvSpPr>
        <xdr:cNvPr id="91" name="楕円 90">
          <a:extLst>
            <a:ext uri="{FF2B5EF4-FFF2-40B4-BE49-F238E27FC236}">
              <a16:creationId xmlns:a16="http://schemas.microsoft.com/office/drawing/2014/main" id="{020F6DD0-ED5B-4583-9499-4610341F7E72}"/>
            </a:ext>
          </a:extLst>
        </xdr:cNvPr>
        <xdr:cNvSpPr/>
      </xdr:nvSpPr>
      <xdr:spPr>
        <a:xfrm>
          <a:off x="4711700" y="518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85090</xdr:rowOff>
    </xdr:from>
    <xdr:ext cx="404495" cy="259080"/>
    <xdr:sp macro="" textlink="">
      <xdr:nvSpPr>
        <xdr:cNvPr id="92" name="有形固定資産減価償却率該当値テキスト">
          <a:extLst>
            <a:ext uri="{FF2B5EF4-FFF2-40B4-BE49-F238E27FC236}">
              <a16:creationId xmlns:a16="http://schemas.microsoft.com/office/drawing/2014/main" id="{396731C6-6131-4817-81D8-7023370CF50B}"/>
            </a:ext>
          </a:extLst>
        </xdr:cNvPr>
        <xdr:cNvSpPr txBox="1"/>
      </xdr:nvSpPr>
      <xdr:spPr>
        <a:xfrm>
          <a:off x="4813300" y="51428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28</xdr:row>
      <xdr:rowOff>27940</xdr:rowOff>
    </xdr:from>
    <xdr:to>
      <xdr:col>19</xdr:col>
      <xdr:colOff>187325</xdr:colOff>
      <xdr:row>28</xdr:row>
      <xdr:rowOff>129540</xdr:rowOff>
    </xdr:to>
    <xdr:sp macro="" textlink="">
      <xdr:nvSpPr>
        <xdr:cNvPr id="93" name="楕円 92">
          <a:extLst>
            <a:ext uri="{FF2B5EF4-FFF2-40B4-BE49-F238E27FC236}">
              <a16:creationId xmlns:a16="http://schemas.microsoft.com/office/drawing/2014/main" id="{39076AD5-BE72-4EB5-9B5B-FDAA15519452}"/>
            </a:ext>
          </a:extLst>
        </xdr:cNvPr>
        <xdr:cNvSpPr/>
      </xdr:nvSpPr>
      <xdr:spPr>
        <a:xfrm>
          <a:off x="4000500"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11430</xdr:rowOff>
    </xdr:from>
    <xdr:to>
      <xdr:col>23</xdr:col>
      <xdr:colOff>85725</xdr:colOff>
      <xdr:row>28</xdr:row>
      <xdr:rowOff>78740</xdr:rowOff>
    </xdr:to>
    <xdr:cxnSp macro="">
      <xdr:nvCxnSpPr>
        <xdr:cNvPr id="94" name="直線コネクタ 93">
          <a:extLst>
            <a:ext uri="{FF2B5EF4-FFF2-40B4-BE49-F238E27FC236}">
              <a16:creationId xmlns:a16="http://schemas.microsoft.com/office/drawing/2014/main" id="{3D797AF6-230D-41B5-A4DA-54B4EB55B36C}"/>
            </a:ext>
          </a:extLst>
        </xdr:cNvPr>
        <xdr:cNvCxnSpPr/>
      </xdr:nvCxnSpPr>
      <xdr:spPr>
        <a:xfrm flipV="1">
          <a:off x="4051300" y="5240655"/>
          <a:ext cx="711200" cy="410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38735</xdr:rowOff>
    </xdr:from>
    <xdr:to>
      <xdr:col>15</xdr:col>
      <xdr:colOff>187325</xdr:colOff>
      <xdr:row>28</xdr:row>
      <xdr:rowOff>140335</xdr:rowOff>
    </xdr:to>
    <xdr:sp macro="" textlink="">
      <xdr:nvSpPr>
        <xdr:cNvPr id="95" name="楕円 94">
          <a:extLst>
            <a:ext uri="{FF2B5EF4-FFF2-40B4-BE49-F238E27FC236}">
              <a16:creationId xmlns:a16="http://schemas.microsoft.com/office/drawing/2014/main" id="{A5B1A710-F518-44BA-A78D-7BE8369A57E9}"/>
            </a:ext>
          </a:extLst>
        </xdr:cNvPr>
        <xdr:cNvSpPr/>
      </xdr:nvSpPr>
      <xdr:spPr>
        <a:xfrm>
          <a:off x="3238500" y="56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78740</xdr:rowOff>
    </xdr:from>
    <xdr:to>
      <xdr:col>19</xdr:col>
      <xdr:colOff>136525</xdr:colOff>
      <xdr:row>28</xdr:row>
      <xdr:rowOff>89535</xdr:rowOff>
    </xdr:to>
    <xdr:cxnSp macro="">
      <xdr:nvCxnSpPr>
        <xdr:cNvPr id="96" name="直線コネクタ 95">
          <a:extLst>
            <a:ext uri="{FF2B5EF4-FFF2-40B4-BE49-F238E27FC236}">
              <a16:creationId xmlns:a16="http://schemas.microsoft.com/office/drawing/2014/main" id="{C0079810-2DD4-44D6-B622-731D86114FB6}"/>
            </a:ext>
          </a:extLst>
        </xdr:cNvPr>
        <xdr:cNvCxnSpPr/>
      </xdr:nvCxnSpPr>
      <xdr:spPr>
        <a:xfrm flipV="1">
          <a:off x="3289300" y="5650865"/>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33655</xdr:rowOff>
    </xdr:from>
    <xdr:to>
      <xdr:col>11</xdr:col>
      <xdr:colOff>187325</xdr:colOff>
      <xdr:row>28</xdr:row>
      <xdr:rowOff>135255</xdr:rowOff>
    </xdr:to>
    <xdr:sp macro="" textlink="">
      <xdr:nvSpPr>
        <xdr:cNvPr id="97" name="楕円 96">
          <a:extLst>
            <a:ext uri="{FF2B5EF4-FFF2-40B4-BE49-F238E27FC236}">
              <a16:creationId xmlns:a16="http://schemas.microsoft.com/office/drawing/2014/main" id="{363B6F50-59CE-487C-89D2-17F0BF715ADA}"/>
            </a:ext>
          </a:extLst>
        </xdr:cNvPr>
        <xdr:cNvSpPr/>
      </xdr:nvSpPr>
      <xdr:spPr>
        <a:xfrm>
          <a:off x="2476500" y="56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84455</xdr:rowOff>
    </xdr:from>
    <xdr:to>
      <xdr:col>15</xdr:col>
      <xdr:colOff>136525</xdr:colOff>
      <xdr:row>28</xdr:row>
      <xdr:rowOff>89535</xdr:rowOff>
    </xdr:to>
    <xdr:cxnSp macro="">
      <xdr:nvCxnSpPr>
        <xdr:cNvPr id="98" name="直線コネクタ 97">
          <a:extLst>
            <a:ext uri="{FF2B5EF4-FFF2-40B4-BE49-F238E27FC236}">
              <a16:creationId xmlns:a16="http://schemas.microsoft.com/office/drawing/2014/main" id="{C6CCA586-DF2A-4EA2-9663-C367FA6B9A53}"/>
            </a:ext>
          </a:extLst>
        </xdr:cNvPr>
        <xdr:cNvCxnSpPr/>
      </xdr:nvCxnSpPr>
      <xdr:spPr>
        <a:xfrm>
          <a:off x="2527300" y="5656580"/>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40640</xdr:rowOff>
    </xdr:from>
    <xdr:to>
      <xdr:col>7</xdr:col>
      <xdr:colOff>187325</xdr:colOff>
      <xdr:row>28</xdr:row>
      <xdr:rowOff>142240</xdr:rowOff>
    </xdr:to>
    <xdr:sp macro="" textlink="">
      <xdr:nvSpPr>
        <xdr:cNvPr id="99" name="楕円 98">
          <a:extLst>
            <a:ext uri="{FF2B5EF4-FFF2-40B4-BE49-F238E27FC236}">
              <a16:creationId xmlns:a16="http://schemas.microsoft.com/office/drawing/2014/main" id="{311E0593-1478-431D-BA11-ED6472C4F37D}"/>
            </a:ext>
          </a:extLst>
        </xdr:cNvPr>
        <xdr:cNvSpPr/>
      </xdr:nvSpPr>
      <xdr:spPr>
        <a:xfrm>
          <a:off x="1714500" y="56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84455</xdr:rowOff>
    </xdr:from>
    <xdr:to>
      <xdr:col>11</xdr:col>
      <xdr:colOff>136525</xdr:colOff>
      <xdr:row>28</xdr:row>
      <xdr:rowOff>91440</xdr:rowOff>
    </xdr:to>
    <xdr:cxnSp macro="">
      <xdr:nvCxnSpPr>
        <xdr:cNvPr id="100" name="直線コネクタ 99">
          <a:extLst>
            <a:ext uri="{FF2B5EF4-FFF2-40B4-BE49-F238E27FC236}">
              <a16:creationId xmlns:a16="http://schemas.microsoft.com/office/drawing/2014/main" id="{7F0BE1A5-0F2E-4593-B072-3B7925ED19AC}"/>
            </a:ext>
          </a:extLst>
        </xdr:cNvPr>
        <xdr:cNvCxnSpPr/>
      </xdr:nvCxnSpPr>
      <xdr:spPr>
        <a:xfrm flipV="1">
          <a:off x="1765300" y="5656580"/>
          <a:ext cx="762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139700</xdr:rowOff>
    </xdr:from>
    <xdr:ext cx="404495" cy="259080"/>
    <xdr:sp macro="" textlink="">
      <xdr:nvSpPr>
        <xdr:cNvPr id="101" name="n_1aveValue有形固定資産減価償却率">
          <a:extLst>
            <a:ext uri="{FF2B5EF4-FFF2-40B4-BE49-F238E27FC236}">
              <a16:creationId xmlns:a16="http://schemas.microsoft.com/office/drawing/2014/main" id="{355FED9C-9941-446B-B4E7-1C690A6D6219}"/>
            </a:ext>
          </a:extLst>
        </xdr:cNvPr>
        <xdr:cNvSpPr txBox="1"/>
      </xdr:nvSpPr>
      <xdr:spPr>
        <a:xfrm>
          <a:off x="3836035" y="60547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132715</xdr:rowOff>
    </xdr:from>
    <xdr:ext cx="404495" cy="258445"/>
    <xdr:sp macro="" textlink="">
      <xdr:nvSpPr>
        <xdr:cNvPr id="102" name="n_2aveValue有形固定資産減価償却率">
          <a:extLst>
            <a:ext uri="{FF2B5EF4-FFF2-40B4-BE49-F238E27FC236}">
              <a16:creationId xmlns:a16="http://schemas.microsoft.com/office/drawing/2014/main" id="{B37FAD23-1136-472C-B49D-F51217932867}"/>
            </a:ext>
          </a:extLst>
        </xdr:cNvPr>
        <xdr:cNvSpPr txBox="1"/>
      </xdr:nvSpPr>
      <xdr:spPr>
        <a:xfrm>
          <a:off x="3086735" y="60477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114300</xdr:rowOff>
    </xdr:from>
    <xdr:ext cx="404495" cy="259080"/>
    <xdr:sp macro="" textlink="">
      <xdr:nvSpPr>
        <xdr:cNvPr id="103" name="n_3aveValue有形固定資産減価償却率">
          <a:extLst>
            <a:ext uri="{FF2B5EF4-FFF2-40B4-BE49-F238E27FC236}">
              <a16:creationId xmlns:a16="http://schemas.microsoft.com/office/drawing/2014/main" id="{AF36BB92-BC70-4D93-895B-42724FF31A9D}"/>
            </a:ext>
          </a:extLst>
        </xdr:cNvPr>
        <xdr:cNvSpPr txBox="1"/>
      </xdr:nvSpPr>
      <xdr:spPr>
        <a:xfrm>
          <a:off x="2324735" y="60293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89535</xdr:rowOff>
    </xdr:from>
    <xdr:ext cx="404495" cy="258445"/>
    <xdr:sp macro="" textlink="">
      <xdr:nvSpPr>
        <xdr:cNvPr id="104" name="n_4aveValue有形固定資産減価償却率">
          <a:extLst>
            <a:ext uri="{FF2B5EF4-FFF2-40B4-BE49-F238E27FC236}">
              <a16:creationId xmlns:a16="http://schemas.microsoft.com/office/drawing/2014/main" id="{937FDED2-8D81-46E3-9EFA-F2FB3013427B}"/>
            </a:ext>
          </a:extLst>
        </xdr:cNvPr>
        <xdr:cNvSpPr txBox="1"/>
      </xdr:nvSpPr>
      <xdr:spPr>
        <a:xfrm>
          <a:off x="1562735" y="60045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26</xdr:row>
      <xdr:rowOff>146050</xdr:rowOff>
    </xdr:from>
    <xdr:ext cx="404495" cy="258445"/>
    <xdr:sp macro="" textlink="">
      <xdr:nvSpPr>
        <xdr:cNvPr id="105" name="n_1mainValue有形固定資産減価償却率">
          <a:extLst>
            <a:ext uri="{FF2B5EF4-FFF2-40B4-BE49-F238E27FC236}">
              <a16:creationId xmlns:a16="http://schemas.microsoft.com/office/drawing/2014/main" id="{A9B7051E-CE98-4FBB-A307-4B37BE4F0DFD}"/>
            </a:ext>
          </a:extLst>
        </xdr:cNvPr>
        <xdr:cNvSpPr txBox="1"/>
      </xdr:nvSpPr>
      <xdr:spPr>
        <a:xfrm>
          <a:off x="3836035" y="53752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26</xdr:row>
      <xdr:rowOff>156845</xdr:rowOff>
    </xdr:from>
    <xdr:ext cx="404495" cy="258445"/>
    <xdr:sp macro="" textlink="">
      <xdr:nvSpPr>
        <xdr:cNvPr id="106" name="n_2mainValue有形固定資産減価償却率">
          <a:extLst>
            <a:ext uri="{FF2B5EF4-FFF2-40B4-BE49-F238E27FC236}">
              <a16:creationId xmlns:a16="http://schemas.microsoft.com/office/drawing/2014/main" id="{67622FDA-146B-4209-865B-5D44C6E7A21A}"/>
            </a:ext>
          </a:extLst>
        </xdr:cNvPr>
        <xdr:cNvSpPr txBox="1"/>
      </xdr:nvSpPr>
      <xdr:spPr>
        <a:xfrm>
          <a:off x="3086735" y="5386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26</xdr:row>
      <xdr:rowOff>151765</xdr:rowOff>
    </xdr:from>
    <xdr:ext cx="404495" cy="259080"/>
    <xdr:sp macro="" textlink="">
      <xdr:nvSpPr>
        <xdr:cNvPr id="107" name="n_3mainValue有形固定資産減価償却率">
          <a:extLst>
            <a:ext uri="{FF2B5EF4-FFF2-40B4-BE49-F238E27FC236}">
              <a16:creationId xmlns:a16="http://schemas.microsoft.com/office/drawing/2014/main" id="{2D6619B6-8D2D-423C-9DD3-ECC2FDF458E9}"/>
            </a:ext>
          </a:extLst>
        </xdr:cNvPr>
        <xdr:cNvSpPr txBox="1"/>
      </xdr:nvSpPr>
      <xdr:spPr>
        <a:xfrm>
          <a:off x="2324735" y="53809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26</xdr:row>
      <xdr:rowOff>158750</xdr:rowOff>
    </xdr:from>
    <xdr:ext cx="404495" cy="259080"/>
    <xdr:sp macro="" textlink="">
      <xdr:nvSpPr>
        <xdr:cNvPr id="108" name="n_4mainValue有形固定資産減価償却率">
          <a:extLst>
            <a:ext uri="{FF2B5EF4-FFF2-40B4-BE49-F238E27FC236}">
              <a16:creationId xmlns:a16="http://schemas.microsoft.com/office/drawing/2014/main" id="{E6908B7A-0174-4DDA-A391-4EBFC7200D61}"/>
            </a:ext>
          </a:extLst>
        </xdr:cNvPr>
        <xdr:cNvSpPr txBox="1"/>
      </xdr:nvSpPr>
      <xdr:spPr>
        <a:xfrm>
          <a:off x="1562735" y="53879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9" name="正方形/長方形 108">
          <a:extLst>
            <a:ext uri="{FF2B5EF4-FFF2-40B4-BE49-F238E27FC236}">
              <a16:creationId xmlns:a16="http://schemas.microsoft.com/office/drawing/2014/main" id="{1FC1F571-210C-497E-898E-3984ADE1DD5D}"/>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10" name="正方形/長方形 109">
          <a:extLst>
            <a:ext uri="{FF2B5EF4-FFF2-40B4-BE49-F238E27FC236}">
              <a16:creationId xmlns:a16="http://schemas.microsoft.com/office/drawing/2014/main" id="{6E969619-7682-4327-AF73-8B3B3F4F6085}"/>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11" name="正方形/長方形 110">
          <a:extLst>
            <a:ext uri="{FF2B5EF4-FFF2-40B4-BE49-F238E27FC236}">
              <a16:creationId xmlns:a16="http://schemas.microsoft.com/office/drawing/2014/main" id="{97C7EB0B-A67D-4C1A-8C0B-B7C177136E6F}"/>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[ 110.3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3B8AA484-8CF6-4524-A633-AAFA5848FCAE}"/>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3798CC98-4F77-487B-986A-C7733195AFC7}"/>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83CB34A-0D74-41AF-A794-6DAB6929C612}"/>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B5B0B5B2-F68C-4575-AD7D-3B88E7A385CB}"/>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9F63B50D-EFC9-4C1E-A83C-987E01D10349}"/>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B38309FF-9874-464E-8884-A798BDBC4677}"/>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560.7</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F7D17F99-3168-4202-A856-93185F4CE5D5}"/>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5965D421-0CC6-4482-8EAE-35851D506BD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A2C7FC67-F187-44AE-BE66-8DCF63BC1E3D}"/>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D8C5EBAA-A2B5-457C-8824-DF39EB761737}"/>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減債基金への新たな積立て等、将来の負担に備え充当可能財源を拡充したこと等の要因から、債務償還比率が大きく伸びた。今後も繰上償還や借入れの抑制等、安定した財政運営となるよう債務管理に努めていく。</a:t>
          </a:r>
        </a:p>
      </xdr:txBody>
    </xdr:sp>
    <xdr:clientData/>
  </xdr:twoCellAnchor>
  <xdr:oneCellAnchor>
    <xdr:from>
      <xdr:col>57</xdr:col>
      <xdr:colOff>111125</xdr:colOff>
      <xdr:row>23</xdr:row>
      <xdr:rowOff>47625</xdr:rowOff>
    </xdr:from>
    <xdr:ext cx="349885" cy="225425"/>
    <xdr:sp macro="" textlink="">
      <xdr:nvSpPr>
        <xdr:cNvPr id="122" name="テキスト ボックス 121">
          <a:extLst>
            <a:ext uri="{FF2B5EF4-FFF2-40B4-BE49-F238E27FC236}">
              <a16:creationId xmlns:a16="http://schemas.microsoft.com/office/drawing/2014/main" id="{C2649F3A-E68C-4773-877C-87CDC913D871}"/>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242D952A-A795-463F-8029-4300D307702F}"/>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790"/>
    <xdr:sp macro="" textlink="">
      <xdr:nvSpPr>
        <xdr:cNvPr id="124" name="テキスト ボックス 123">
          <a:extLst>
            <a:ext uri="{FF2B5EF4-FFF2-40B4-BE49-F238E27FC236}">
              <a16:creationId xmlns:a16="http://schemas.microsoft.com/office/drawing/2014/main" id="{B5537A2B-F168-434E-9C02-6D7CB1592087}"/>
            </a:ext>
          </a:extLst>
        </xdr:cNvPr>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25" name="直線コネクタ 124">
          <a:extLst>
            <a:ext uri="{FF2B5EF4-FFF2-40B4-BE49-F238E27FC236}">
              <a16:creationId xmlns:a16="http://schemas.microsoft.com/office/drawing/2014/main" id="{91FEEA7E-07C5-484D-8AD6-7DBF3E49A340}"/>
            </a:ext>
          </a:extLst>
        </xdr:cNvPr>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4790"/>
    <xdr:sp macro="" textlink="">
      <xdr:nvSpPr>
        <xdr:cNvPr id="126" name="テキスト ボックス 125">
          <a:extLst>
            <a:ext uri="{FF2B5EF4-FFF2-40B4-BE49-F238E27FC236}">
              <a16:creationId xmlns:a16="http://schemas.microsoft.com/office/drawing/2014/main" id="{4C9D1FB0-6282-4AE4-9A6C-E4D74A529B8C}"/>
            </a:ext>
          </a:extLst>
        </xdr:cNvPr>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27" name="直線コネクタ 126">
          <a:extLst>
            <a:ext uri="{FF2B5EF4-FFF2-40B4-BE49-F238E27FC236}">
              <a16:creationId xmlns:a16="http://schemas.microsoft.com/office/drawing/2014/main" id="{47EB9B37-4DD4-4E39-9D0B-8A3FD525DDF6}"/>
            </a:ext>
          </a:extLst>
        </xdr:cNvPr>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10210" cy="224790"/>
    <xdr:sp macro="" textlink="">
      <xdr:nvSpPr>
        <xdr:cNvPr id="128" name="テキスト ボックス 127">
          <a:extLst>
            <a:ext uri="{FF2B5EF4-FFF2-40B4-BE49-F238E27FC236}">
              <a16:creationId xmlns:a16="http://schemas.microsoft.com/office/drawing/2014/main" id="{71392278-B29A-4884-A6FD-F177939A93EC}"/>
            </a:ext>
          </a:extLst>
        </xdr:cNvPr>
        <xdr:cNvSpPr txBox="1"/>
      </xdr:nvSpPr>
      <xdr:spPr>
        <a:xfrm>
          <a:off x="10828655" y="640143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29" name="直線コネクタ 128">
          <a:extLst>
            <a:ext uri="{FF2B5EF4-FFF2-40B4-BE49-F238E27FC236}">
              <a16:creationId xmlns:a16="http://schemas.microsoft.com/office/drawing/2014/main" id="{B54CFB98-D6EC-4A05-A13B-AECFCC4C1E5D}"/>
            </a:ext>
          </a:extLst>
        </xdr:cNvPr>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10210" cy="224790"/>
    <xdr:sp macro="" textlink="">
      <xdr:nvSpPr>
        <xdr:cNvPr id="130" name="テキスト ボックス 129">
          <a:extLst>
            <a:ext uri="{FF2B5EF4-FFF2-40B4-BE49-F238E27FC236}">
              <a16:creationId xmlns:a16="http://schemas.microsoft.com/office/drawing/2014/main" id="{58B3E2B7-6E11-4FF6-915F-FF78B0FB5955}"/>
            </a:ext>
          </a:extLst>
        </xdr:cNvPr>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31" name="直線コネクタ 130">
          <a:extLst>
            <a:ext uri="{FF2B5EF4-FFF2-40B4-BE49-F238E27FC236}">
              <a16:creationId xmlns:a16="http://schemas.microsoft.com/office/drawing/2014/main" id="{FE944E81-F7F3-4F91-9513-8EA82D64C89E}"/>
            </a:ext>
          </a:extLst>
        </xdr:cNvPr>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10210" cy="224790"/>
    <xdr:sp macro="" textlink="">
      <xdr:nvSpPr>
        <xdr:cNvPr id="132" name="テキスト ボックス 131">
          <a:extLst>
            <a:ext uri="{FF2B5EF4-FFF2-40B4-BE49-F238E27FC236}">
              <a16:creationId xmlns:a16="http://schemas.microsoft.com/office/drawing/2014/main" id="{BC4991DA-AB81-49FC-A411-67709602C46E}"/>
            </a:ext>
          </a:extLst>
        </xdr:cNvPr>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33" name="直線コネクタ 132">
          <a:extLst>
            <a:ext uri="{FF2B5EF4-FFF2-40B4-BE49-F238E27FC236}">
              <a16:creationId xmlns:a16="http://schemas.microsoft.com/office/drawing/2014/main" id="{C3EED8AB-F099-4FD6-B851-A3EFD7B847B9}"/>
            </a:ext>
          </a:extLst>
        </xdr:cNvPr>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10210" cy="224790"/>
    <xdr:sp macro="" textlink="">
      <xdr:nvSpPr>
        <xdr:cNvPr id="134" name="テキスト ボックス 133">
          <a:extLst>
            <a:ext uri="{FF2B5EF4-FFF2-40B4-BE49-F238E27FC236}">
              <a16:creationId xmlns:a16="http://schemas.microsoft.com/office/drawing/2014/main" id="{6BE0C26C-F004-49F7-8349-2072FD792211}"/>
            </a:ext>
          </a:extLst>
        </xdr:cNvPr>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35" name="直線コネクタ 134">
          <a:extLst>
            <a:ext uri="{FF2B5EF4-FFF2-40B4-BE49-F238E27FC236}">
              <a16:creationId xmlns:a16="http://schemas.microsoft.com/office/drawing/2014/main" id="{501AE83E-C808-4A0B-A2B9-86B034C233F9}"/>
            </a:ext>
          </a:extLst>
        </xdr:cNvPr>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4790"/>
    <xdr:sp macro="" textlink="">
      <xdr:nvSpPr>
        <xdr:cNvPr id="136" name="テキスト ボックス 135">
          <a:extLst>
            <a:ext uri="{FF2B5EF4-FFF2-40B4-BE49-F238E27FC236}">
              <a16:creationId xmlns:a16="http://schemas.microsoft.com/office/drawing/2014/main" id="{86F027DA-B5C6-4271-9965-71C0B8990B00}"/>
            </a:ext>
          </a:extLst>
        </xdr:cNvPr>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1FFE7FAC-DCF6-4D26-80F3-B599AB38A453}"/>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DD180E6D-32A6-4150-854E-9A8E4DD907BD}"/>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31115</xdr:rowOff>
    </xdr:from>
    <xdr:to>
      <xdr:col>76</xdr:col>
      <xdr:colOff>21590</xdr:colOff>
      <xdr:row>34</xdr:row>
      <xdr:rowOff>78740</xdr:rowOff>
    </xdr:to>
    <xdr:cxnSp macro="">
      <xdr:nvCxnSpPr>
        <xdr:cNvPr id="139" name="直線コネクタ 138">
          <a:extLst>
            <a:ext uri="{FF2B5EF4-FFF2-40B4-BE49-F238E27FC236}">
              <a16:creationId xmlns:a16="http://schemas.microsoft.com/office/drawing/2014/main" id="{43ACC29B-AB07-4E67-AC72-7D2F2DED8ADF}"/>
            </a:ext>
          </a:extLst>
        </xdr:cNvPr>
        <xdr:cNvCxnSpPr/>
      </xdr:nvCxnSpPr>
      <xdr:spPr>
        <a:xfrm flipV="1">
          <a:off x="14793595" y="5431790"/>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82550</xdr:rowOff>
    </xdr:from>
    <xdr:ext cx="469265" cy="259080"/>
    <xdr:sp macro="" textlink="">
      <xdr:nvSpPr>
        <xdr:cNvPr id="140" name="債務償還比率最小値テキスト">
          <a:extLst>
            <a:ext uri="{FF2B5EF4-FFF2-40B4-BE49-F238E27FC236}">
              <a16:creationId xmlns:a16="http://schemas.microsoft.com/office/drawing/2014/main" id="{9016682B-8FA3-4C87-84F5-D9839B8916EF}"/>
            </a:ext>
          </a:extLst>
        </xdr:cNvPr>
        <xdr:cNvSpPr txBox="1"/>
      </xdr:nvSpPr>
      <xdr:spPr>
        <a:xfrm>
          <a:off x="14846300" y="6683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919.7</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78740</xdr:rowOff>
    </xdr:from>
    <xdr:to>
      <xdr:col>76</xdr:col>
      <xdr:colOff>111125</xdr:colOff>
      <xdr:row>34</xdr:row>
      <xdr:rowOff>78740</xdr:rowOff>
    </xdr:to>
    <xdr:cxnSp macro="">
      <xdr:nvCxnSpPr>
        <xdr:cNvPr id="141" name="直線コネクタ 140">
          <a:extLst>
            <a:ext uri="{FF2B5EF4-FFF2-40B4-BE49-F238E27FC236}">
              <a16:creationId xmlns:a16="http://schemas.microsoft.com/office/drawing/2014/main" id="{5E1F62FB-ECAA-476D-8466-FB9698999E81}"/>
            </a:ext>
          </a:extLst>
        </xdr:cNvPr>
        <xdr:cNvCxnSpPr/>
      </xdr:nvCxnSpPr>
      <xdr:spPr>
        <a:xfrm>
          <a:off x="14706600" y="667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149225</xdr:rowOff>
    </xdr:from>
    <xdr:ext cx="469265" cy="259080"/>
    <xdr:sp macro="" textlink="">
      <xdr:nvSpPr>
        <xdr:cNvPr id="142" name="債務償還比率最大値テキスト">
          <a:extLst>
            <a:ext uri="{FF2B5EF4-FFF2-40B4-BE49-F238E27FC236}">
              <a16:creationId xmlns:a16="http://schemas.microsoft.com/office/drawing/2014/main" id="{F5C2F74A-4A61-43F0-B84B-379C43D0E5A2}"/>
            </a:ext>
          </a:extLst>
        </xdr:cNvPr>
        <xdr:cNvSpPr txBox="1"/>
      </xdr:nvSpPr>
      <xdr:spPr>
        <a:xfrm>
          <a:off x="14846300" y="5207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31115</xdr:rowOff>
    </xdr:from>
    <xdr:to>
      <xdr:col>76</xdr:col>
      <xdr:colOff>111125</xdr:colOff>
      <xdr:row>27</xdr:row>
      <xdr:rowOff>31115</xdr:rowOff>
    </xdr:to>
    <xdr:cxnSp macro="">
      <xdr:nvCxnSpPr>
        <xdr:cNvPr id="143" name="直線コネクタ 142">
          <a:extLst>
            <a:ext uri="{FF2B5EF4-FFF2-40B4-BE49-F238E27FC236}">
              <a16:creationId xmlns:a16="http://schemas.microsoft.com/office/drawing/2014/main" id="{A1FB7ACB-6418-4859-BC3E-BF7C346F0962}"/>
            </a:ext>
          </a:extLst>
        </xdr:cNvPr>
        <xdr:cNvCxnSpPr/>
      </xdr:nvCxnSpPr>
      <xdr:spPr>
        <a:xfrm>
          <a:off x="14706600" y="5431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81915</xdr:rowOff>
    </xdr:from>
    <xdr:ext cx="469265" cy="259080"/>
    <xdr:sp macro="" textlink="">
      <xdr:nvSpPr>
        <xdr:cNvPr id="144" name="債務償還比率平均値テキスト">
          <a:extLst>
            <a:ext uri="{FF2B5EF4-FFF2-40B4-BE49-F238E27FC236}">
              <a16:creationId xmlns:a16="http://schemas.microsoft.com/office/drawing/2014/main" id="{7CF1E80D-EC1A-48E2-92FE-28211917154D}"/>
            </a:ext>
          </a:extLst>
        </xdr:cNvPr>
        <xdr:cNvSpPr txBox="1"/>
      </xdr:nvSpPr>
      <xdr:spPr>
        <a:xfrm>
          <a:off x="14846300" y="599694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523.9</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103505</xdr:rowOff>
    </xdr:from>
    <xdr:to>
      <xdr:col>76</xdr:col>
      <xdr:colOff>73025</xdr:colOff>
      <xdr:row>31</xdr:row>
      <xdr:rowOff>33655</xdr:rowOff>
    </xdr:to>
    <xdr:sp macro="" textlink="">
      <xdr:nvSpPr>
        <xdr:cNvPr id="145" name="フローチャート: 判断 144">
          <a:extLst>
            <a:ext uri="{FF2B5EF4-FFF2-40B4-BE49-F238E27FC236}">
              <a16:creationId xmlns:a16="http://schemas.microsoft.com/office/drawing/2014/main" id="{4201139B-9412-482A-BA8A-FE111226B2B9}"/>
            </a:ext>
          </a:extLst>
        </xdr:cNvPr>
        <xdr:cNvSpPr/>
      </xdr:nvSpPr>
      <xdr:spPr>
        <a:xfrm>
          <a:off x="14744700" y="60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19050</xdr:rowOff>
    </xdr:from>
    <xdr:to>
      <xdr:col>72</xdr:col>
      <xdr:colOff>123825</xdr:colOff>
      <xdr:row>31</xdr:row>
      <xdr:rowOff>120650</xdr:rowOff>
    </xdr:to>
    <xdr:sp macro="" textlink="">
      <xdr:nvSpPr>
        <xdr:cNvPr id="146" name="フローチャート: 判断 145">
          <a:extLst>
            <a:ext uri="{FF2B5EF4-FFF2-40B4-BE49-F238E27FC236}">
              <a16:creationId xmlns:a16="http://schemas.microsoft.com/office/drawing/2014/main" id="{0859A97D-48BC-4971-82E1-1C7161F7B269}"/>
            </a:ext>
          </a:extLst>
        </xdr:cNvPr>
        <xdr:cNvSpPr/>
      </xdr:nvSpPr>
      <xdr:spPr>
        <a:xfrm>
          <a:off x="14033500" y="6105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60960</xdr:rowOff>
    </xdr:from>
    <xdr:to>
      <xdr:col>68</xdr:col>
      <xdr:colOff>123825</xdr:colOff>
      <xdr:row>31</xdr:row>
      <xdr:rowOff>162560</xdr:rowOff>
    </xdr:to>
    <xdr:sp macro="" textlink="">
      <xdr:nvSpPr>
        <xdr:cNvPr id="147" name="フローチャート: 判断 146">
          <a:extLst>
            <a:ext uri="{FF2B5EF4-FFF2-40B4-BE49-F238E27FC236}">
              <a16:creationId xmlns:a16="http://schemas.microsoft.com/office/drawing/2014/main" id="{3F0C848F-369F-466A-AEEC-B4268822689D}"/>
            </a:ext>
          </a:extLst>
        </xdr:cNvPr>
        <xdr:cNvSpPr/>
      </xdr:nvSpPr>
      <xdr:spPr>
        <a:xfrm>
          <a:off x="13271500" y="614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26670</xdr:rowOff>
    </xdr:from>
    <xdr:to>
      <xdr:col>64</xdr:col>
      <xdr:colOff>123825</xdr:colOff>
      <xdr:row>31</xdr:row>
      <xdr:rowOff>128270</xdr:rowOff>
    </xdr:to>
    <xdr:sp macro="" textlink="">
      <xdr:nvSpPr>
        <xdr:cNvPr id="148" name="フローチャート: 判断 147">
          <a:extLst>
            <a:ext uri="{FF2B5EF4-FFF2-40B4-BE49-F238E27FC236}">
              <a16:creationId xmlns:a16="http://schemas.microsoft.com/office/drawing/2014/main" id="{88721300-4538-44AA-A0D6-318F611A98FF}"/>
            </a:ext>
          </a:extLst>
        </xdr:cNvPr>
        <xdr:cNvSpPr/>
      </xdr:nvSpPr>
      <xdr:spPr>
        <a:xfrm>
          <a:off x="12509500" y="61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6350</xdr:rowOff>
    </xdr:from>
    <xdr:to>
      <xdr:col>60</xdr:col>
      <xdr:colOff>123825</xdr:colOff>
      <xdr:row>31</xdr:row>
      <xdr:rowOff>107315</xdr:rowOff>
    </xdr:to>
    <xdr:sp macro="" textlink="">
      <xdr:nvSpPr>
        <xdr:cNvPr id="149" name="フローチャート: 判断 148">
          <a:extLst>
            <a:ext uri="{FF2B5EF4-FFF2-40B4-BE49-F238E27FC236}">
              <a16:creationId xmlns:a16="http://schemas.microsoft.com/office/drawing/2014/main" id="{D2285BF1-3524-4D2C-8BF3-227400DD1BC0}"/>
            </a:ext>
          </a:extLst>
        </xdr:cNvPr>
        <xdr:cNvSpPr/>
      </xdr:nvSpPr>
      <xdr:spPr>
        <a:xfrm>
          <a:off x="11747500" y="60928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50" name="テキスト ボックス 149">
          <a:extLst>
            <a:ext uri="{FF2B5EF4-FFF2-40B4-BE49-F238E27FC236}">
              <a16:creationId xmlns:a16="http://schemas.microsoft.com/office/drawing/2014/main" id="{CBF41F14-FBD5-4599-AD07-EE52AAE0D372}"/>
            </a:ext>
          </a:extLst>
        </xdr:cNvPr>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51" name="テキスト ボックス 150">
          <a:extLst>
            <a:ext uri="{FF2B5EF4-FFF2-40B4-BE49-F238E27FC236}">
              <a16:creationId xmlns:a16="http://schemas.microsoft.com/office/drawing/2014/main" id="{94392F76-DBF1-4C5C-8DEB-A877FE022F78}"/>
            </a:ext>
          </a:extLst>
        </xdr:cNvPr>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52" name="テキスト ボックス 151">
          <a:extLst>
            <a:ext uri="{FF2B5EF4-FFF2-40B4-BE49-F238E27FC236}">
              <a16:creationId xmlns:a16="http://schemas.microsoft.com/office/drawing/2014/main" id="{32600D8A-D896-4E75-BBFC-D14B07597150}"/>
            </a:ext>
          </a:extLst>
        </xdr:cNvPr>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53" name="テキスト ボックス 152">
          <a:extLst>
            <a:ext uri="{FF2B5EF4-FFF2-40B4-BE49-F238E27FC236}">
              <a16:creationId xmlns:a16="http://schemas.microsoft.com/office/drawing/2014/main" id="{47C96460-B6B3-4A7E-8500-A734EC2D3894}"/>
            </a:ext>
          </a:extLst>
        </xdr:cNvPr>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54" name="テキスト ボックス 153">
          <a:extLst>
            <a:ext uri="{FF2B5EF4-FFF2-40B4-BE49-F238E27FC236}">
              <a16:creationId xmlns:a16="http://schemas.microsoft.com/office/drawing/2014/main" id="{CCC3ECAA-88FF-40F7-956F-708745EF92E9}"/>
            </a:ext>
          </a:extLst>
        </xdr:cNvPr>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26</xdr:row>
      <xdr:rowOff>151765</xdr:rowOff>
    </xdr:from>
    <xdr:to>
      <xdr:col>76</xdr:col>
      <xdr:colOff>73025</xdr:colOff>
      <xdr:row>27</xdr:row>
      <xdr:rowOff>81915</xdr:rowOff>
    </xdr:to>
    <xdr:sp macro="" textlink="">
      <xdr:nvSpPr>
        <xdr:cNvPr id="155" name="楕円 154">
          <a:extLst>
            <a:ext uri="{FF2B5EF4-FFF2-40B4-BE49-F238E27FC236}">
              <a16:creationId xmlns:a16="http://schemas.microsoft.com/office/drawing/2014/main" id="{AE349E84-4ED8-4BEB-A0E6-FCF72AE48878}"/>
            </a:ext>
          </a:extLst>
        </xdr:cNvPr>
        <xdr:cNvSpPr/>
      </xdr:nvSpPr>
      <xdr:spPr>
        <a:xfrm>
          <a:off x="14744700" y="53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104775</xdr:rowOff>
    </xdr:from>
    <xdr:ext cx="469265" cy="259080"/>
    <xdr:sp macro="" textlink="">
      <xdr:nvSpPr>
        <xdr:cNvPr id="156" name="債務償還比率該当値テキスト">
          <a:extLst>
            <a:ext uri="{FF2B5EF4-FFF2-40B4-BE49-F238E27FC236}">
              <a16:creationId xmlns:a16="http://schemas.microsoft.com/office/drawing/2014/main" id="{0008786D-2399-4BDC-8971-34878D1C0A67}"/>
            </a:ext>
          </a:extLst>
        </xdr:cNvPr>
        <xdr:cNvSpPr txBox="1"/>
      </xdr:nvSpPr>
      <xdr:spPr>
        <a:xfrm>
          <a:off x="14846300" y="5334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28</xdr:row>
      <xdr:rowOff>155575</xdr:rowOff>
    </xdr:from>
    <xdr:to>
      <xdr:col>72</xdr:col>
      <xdr:colOff>123825</xdr:colOff>
      <xdr:row>29</xdr:row>
      <xdr:rowOff>86360</xdr:rowOff>
    </xdr:to>
    <xdr:sp macro="" textlink="">
      <xdr:nvSpPr>
        <xdr:cNvPr id="157" name="楕円 156">
          <a:extLst>
            <a:ext uri="{FF2B5EF4-FFF2-40B4-BE49-F238E27FC236}">
              <a16:creationId xmlns:a16="http://schemas.microsoft.com/office/drawing/2014/main" id="{420FD81E-E94D-4768-BEA2-5BC430205B0E}"/>
            </a:ext>
          </a:extLst>
        </xdr:cNvPr>
        <xdr:cNvSpPr/>
      </xdr:nvSpPr>
      <xdr:spPr>
        <a:xfrm>
          <a:off x="14033500" y="57277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31115</xdr:rowOff>
    </xdr:from>
    <xdr:to>
      <xdr:col>76</xdr:col>
      <xdr:colOff>22225</xdr:colOff>
      <xdr:row>29</xdr:row>
      <xdr:rowOff>34925</xdr:rowOff>
    </xdr:to>
    <xdr:cxnSp macro="">
      <xdr:nvCxnSpPr>
        <xdr:cNvPr id="158" name="直線コネクタ 157">
          <a:extLst>
            <a:ext uri="{FF2B5EF4-FFF2-40B4-BE49-F238E27FC236}">
              <a16:creationId xmlns:a16="http://schemas.microsoft.com/office/drawing/2014/main" id="{FF008868-4226-4A8C-A3DE-310AA4D6D33F}"/>
            </a:ext>
          </a:extLst>
        </xdr:cNvPr>
        <xdr:cNvCxnSpPr/>
      </xdr:nvCxnSpPr>
      <xdr:spPr>
        <a:xfrm flipV="1">
          <a:off x="14084300" y="5431790"/>
          <a:ext cx="711200" cy="346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34925</xdr:rowOff>
    </xdr:from>
    <xdr:to>
      <xdr:col>68</xdr:col>
      <xdr:colOff>123825</xdr:colOff>
      <xdr:row>28</xdr:row>
      <xdr:rowOff>136525</xdr:rowOff>
    </xdr:to>
    <xdr:sp macro="" textlink="">
      <xdr:nvSpPr>
        <xdr:cNvPr id="159" name="楕円 158">
          <a:extLst>
            <a:ext uri="{FF2B5EF4-FFF2-40B4-BE49-F238E27FC236}">
              <a16:creationId xmlns:a16="http://schemas.microsoft.com/office/drawing/2014/main" id="{DDD418B8-E06D-490F-8600-AA53246A0BB6}"/>
            </a:ext>
          </a:extLst>
        </xdr:cNvPr>
        <xdr:cNvSpPr/>
      </xdr:nvSpPr>
      <xdr:spPr>
        <a:xfrm>
          <a:off x="13271500" y="56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86360</xdr:rowOff>
    </xdr:from>
    <xdr:to>
      <xdr:col>72</xdr:col>
      <xdr:colOff>73025</xdr:colOff>
      <xdr:row>29</xdr:row>
      <xdr:rowOff>34925</xdr:rowOff>
    </xdr:to>
    <xdr:cxnSp macro="">
      <xdr:nvCxnSpPr>
        <xdr:cNvPr id="160" name="直線コネクタ 159">
          <a:extLst>
            <a:ext uri="{FF2B5EF4-FFF2-40B4-BE49-F238E27FC236}">
              <a16:creationId xmlns:a16="http://schemas.microsoft.com/office/drawing/2014/main" id="{CDCECA8A-90A4-4D3B-9CEA-99DEDDA7351D}"/>
            </a:ext>
          </a:extLst>
        </xdr:cNvPr>
        <xdr:cNvCxnSpPr/>
      </xdr:nvCxnSpPr>
      <xdr:spPr>
        <a:xfrm>
          <a:off x="13322300" y="5658485"/>
          <a:ext cx="762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101600</xdr:rowOff>
    </xdr:from>
    <xdr:to>
      <xdr:col>64</xdr:col>
      <xdr:colOff>123825</xdr:colOff>
      <xdr:row>29</xdr:row>
      <xdr:rowOff>31750</xdr:rowOff>
    </xdr:to>
    <xdr:sp macro="" textlink="">
      <xdr:nvSpPr>
        <xdr:cNvPr id="161" name="楕円 160">
          <a:extLst>
            <a:ext uri="{FF2B5EF4-FFF2-40B4-BE49-F238E27FC236}">
              <a16:creationId xmlns:a16="http://schemas.microsoft.com/office/drawing/2014/main" id="{9998E5B0-C8C2-44F0-A415-28F7027FC806}"/>
            </a:ext>
          </a:extLst>
        </xdr:cNvPr>
        <xdr:cNvSpPr/>
      </xdr:nvSpPr>
      <xdr:spPr>
        <a:xfrm>
          <a:off x="12509500" y="5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86360</xdr:rowOff>
    </xdr:from>
    <xdr:to>
      <xdr:col>68</xdr:col>
      <xdr:colOff>73025</xdr:colOff>
      <xdr:row>28</xdr:row>
      <xdr:rowOff>152400</xdr:rowOff>
    </xdr:to>
    <xdr:cxnSp macro="">
      <xdr:nvCxnSpPr>
        <xdr:cNvPr id="162" name="直線コネクタ 161">
          <a:extLst>
            <a:ext uri="{FF2B5EF4-FFF2-40B4-BE49-F238E27FC236}">
              <a16:creationId xmlns:a16="http://schemas.microsoft.com/office/drawing/2014/main" id="{E3C28C89-33BA-4946-B74E-60E4171C2DF2}"/>
            </a:ext>
          </a:extLst>
        </xdr:cNvPr>
        <xdr:cNvCxnSpPr/>
      </xdr:nvCxnSpPr>
      <xdr:spPr>
        <a:xfrm flipV="1">
          <a:off x="12560300" y="5658485"/>
          <a:ext cx="762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150495</xdr:rowOff>
    </xdr:from>
    <xdr:to>
      <xdr:col>60</xdr:col>
      <xdr:colOff>123825</xdr:colOff>
      <xdr:row>28</xdr:row>
      <xdr:rowOff>80645</xdr:rowOff>
    </xdr:to>
    <xdr:sp macro="" textlink="">
      <xdr:nvSpPr>
        <xdr:cNvPr id="163" name="楕円 162">
          <a:extLst>
            <a:ext uri="{FF2B5EF4-FFF2-40B4-BE49-F238E27FC236}">
              <a16:creationId xmlns:a16="http://schemas.microsoft.com/office/drawing/2014/main" id="{3CC9504A-705B-457A-A661-B500582993EC}"/>
            </a:ext>
          </a:extLst>
        </xdr:cNvPr>
        <xdr:cNvSpPr/>
      </xdr:nvSpPr>
      <xdr:spPr>
        <a:xfrm>
          <a:off x="11747500" y="55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29845</xdr:rowOff>
    </xdr:from>
    <xdr:to>
      <xdr:col>64</xdr:col>
      <xdr:colOff>73025</xdr:colOff>
      <xdr:row>28</xdr:row>
      <xdr:rowOff>152400</xdr:rowOff>
    </xdr:to>
    <xdr:cxnSp macro="">
      <xdr:nvCxnSpPr>
        <xdr:cNvPr id="164" name="直線コネクタ 163">
          <a:extLst>
            <a:ext uri="{FF2B5EF4-FFF2-40B4-BE49-F238E27FC236}">
              <a16:creationId xmlns:a16="http://schemas.microsoft.com/office/drawing/2014/main" id="{D266BE0E-2CDF-4454-AB5A-A7923E0FA90F}"/>
            </a:ext>
          </a:extLst>
        </xdr:cNvPr>
        <xdr:cNvCxnSpPr/>
      </xdr:nvCxnSpPr>
      <xdr:spPr>
        <a:xfrm>
          <a:off x="11798300" y="5601970"/>
          <a:ext cx="762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111760</xdr:rowOff>
    </xdr:from>
    <xdr:ext cx="469265" cy="258445"/>
    <xdr:sp macro="" textlink="">
      <xdr:nvSpPr>
        <xdr:cNvPr id="165" name="n_1aveValue債務償還比率">
          <a:extLst>
            <a:ext uri="{FF2B5EF4-FFF2-40B4-BE49-F238E27FC236}">
              <a16:creationId xmlns:a16="http://schemas.microsoft.com/office/drawing/2014/main" id="{21341078-82F2-48ED-B965-4969F77DF1BB}"/>
            </a:ext>
          </a:extLst>
        </xdr:cNvPr>
        <xdr:cNvSpPr txBox="1"/>
      </xdr:nvSpPr>
      <xdr:spPr>
        <a:xfrm>
          <a:off x="13836650" y="61982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580.1</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31</xdr:row>
      <xdr:rowOff>153670</xdr:rowOff>
    </xdr:from>
    <xdr:ext cx="469265" cy="259080"/>
    <xdr:sp macro="" textlink="">
      <xdr:nvSpPr>
        <xdr:cNvPr id="166" name="n_2aveValue債務償還比率">
          <a:extLst>
            <a:ext uri="{FF2B5EF4-FFF2-40B4-BE49-F238E27FC236}">
              <a16:creationId xmlns:a16="http://schemas.microsoft.com/office/drawing/2014/main" id="{4B67FDA1-E063-4640-A676-91205098D112}"/>
            </a:ext>
          </a:extLst>
        </xdr:cNvPr>
        <xdr:cNvSpPr txBox="1"/>
      </xdr:nvSpPr>
      <xdr:spPr>
        <a:xfrm>
          <a:off x="13087350" y="6240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31</xdr:row>
      <xdr:rowOff>119380</xdr:rowOff>
    </xdr:from>
    <xdr:ext cx="469265" cy="259080"/>
    <xdr:sp macro="" textlink="">
      <xdr:nvSpPr>
        <xdr:cNvPr id="167" name="n_3aveValue債務償還比率">
          <a:extLst>
            <a:ext uri="{FF2B5EF4-FFF2-40B4-BE49-F238E27FC236}">
              <a16:creationId xmlns:a16="http://schemas.microsoft.com/office/drawing/2014/main" id="{7A96E40D-2A68-4A83-A5D4-7F8487A19792}"/>
            </a:ext>
          </a:extLst>
        </xdr:cNvPr>
        <xdr:cNvSpPr txBox="1"/>
      </xdr:nvSpPr>
      <xdr:spPr>
        <a:xfrm>
          <a:off x="12325350" y="62058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585.3</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31</xdr:row>
      <xdr:rowOff>98425</xdr:rowOff>
    </xdr:from>
    <xdr:ext cx="469265" cy="258445"/>
    <xdr:sp macro="" textlink="">
      <xdr:nvSpPr>
        <xdr:cNvPr id="168" name="n_4aveValue債務償還比率">
          <a:extLst>
            <a:ext uri="{FF2B5EF4-FFF2-40B4-BE49-F238E27FC236}">
              <a16:creationId xmlns:a16="http://schemas.microsoft.com/office/drawing/2014/main" id="{7DA94BFC-BC19-4444-BF75-0B1467E8746D}"/>
            </a:ext>
          </a:extLst>
        </xdr:cNvPr>
        <xdr:cNvSpPr txBox="1"/>
      </xdr:nvSpPr>
      <xdr:spPr>
        <a:xfrm>
          <a:off x="11563350" y="61849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27</xdr:row>
      <xdr:rowOff>102870</xdr:rowOff>
    </xdr:from>
    <xdr:ext cx="469265" cy="259080"/>
    <xdr:sp macro="" textlink="">
      <xdr:nvSpPr>
        <xdr:cNvPr id="169" name="n_1mainValue債務償還比率">
          <a:extLst>
            <a:ext uri="{FF2B5EF4-FFF2-40B4-BE49-F238E27FC236}">
              <a16:creationId xmlns:a16="http://schemas.microsoft.com/office/drawing/2014/main" id="{EFE6AF52-D365-4F05-A599-EB7D9BA55F67}"/>
            </a:ext>
          </a:extLst>
        </xdr:cNvPr>
        <xdr:cNvSpPr txBox="1"/>
      </xdr:nvSpPr>
      <xdr:spPr>
        <a:xfrm>
          <a:off x="13836650" y="55035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335.5</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26</xdr:row>
      <xdr:rowOff>153035</xdr:rowOff>
    </xdr:from>
    <xdr:ext cx="469265" cy="259080"/>
    <xdr:sp macro="" textlink="">
      <xdr:nvSpPr>
        <xdr:cNvPr id="170" name="n_2mainValue債務償還比率">
          <a:extLst>
            <a:ext uri="{FF2B5EF4-FFF2-40B4-BE49-F238E27FC236}">
              <a16:creationId xmlns:a16="http://schemas.microsoft.com/office/drawing/2014/main" id="{4A88186F-8D11-4BE3-899A-519AC5BE5002}"/>
            </a:ext>
          </a:extLst>
        </xdr:cNvPr>
        <xdr:cNvSpPr txBox="1"/>
      </xdr:nvSpPr>
      <xdr:spPr>
        <a:xfrm>
          <a:off x="13087350" y="5382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257.2</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27</xdr:row>
      <xdr:rowOff>48260</xdr:rowOff>
    </xdr:from>
    <xdr:ext cx="469265" cy="259080"/>
    <xdr:sp macro="" textlink="">
      <xdr:nvSpPr>
        <xdr:cNvPr id="171" name="n_3mainValue債務償還比率">
          <a:extLst>
            <a:ext uri="{FF2B5EF4-FFF2-40B4-BE49-F238E27FC236}">
              <a16:creationId xmlns:a16="http://schemas.microsoft.com/office/drawing/2014/main" id="{A0E5D3AA-F7A1-4C27-8801-62ABBCF151CD}"/>
            </a:ext>
          </a:extLst>
        </xdr:cNvPr>
        <xdr:cNvSpPr txBox="1"/>
      </xdr:nvSpPr>
      <xdr:spPr>
        <a:xfrm>
          <a:off x="12325350" y="54489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300.3</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26</xdr:row>
      <xdr:rowOff>97790</xdr:rowOff>
    </xdr:from>
    <xdr:ext cx="469265" cy="258445"/>
    <xdr:sp macro="" textlink="">
      <xdr:nvSpPr>
        <xdr:cNvPr id="172" name="n_4mainValue債務償還比率">
          <a:extLst>
            <a:ext uri="{FF2B5EF4-FFF2-40B4-BE49-F238E27FC236}">
              <a16:creationId xmlns:a16="http://schemas.microsoft.com/office/drawing/2014/main" id="{016D92D4-FB89-467A-A325-23BED03B50D2}"/>
            </a:ext>
          </a:extLst>
        </xdr:cNvPr>
        <xdr:cNvSpPr txBox="1"/>
      </xdr:nvSpPr>
      <xdr:spPr>
        <a:xfrm>
          <a:off x="11563350" y="5327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B9A6B76D-35F6-4BD5-A838-BA685BD6750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74" name="正方形/長方形 173">
          <a:extLst>
            <a:ext uri="{FF2B5EF4-FFF2-40B4-BE49-F238E27FC236}">
              <a16:creationId xmlns:a16="http://schemas.microsoft.com/office/drawing/2014/main" id="{163A1895-5A19-43A0-B589-C9E06D19AB35}"/>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75" name="テキスト ボックス 174">
          <a:extLst>
            <a:ext uri="{FF2B5EF4-FFF2-40B4-BE49-F238E27FC236}">
              <a16:creationId xmlns:a16="http://schemas.microsoft.com/office/drawing/2014/main" id="{62C14917-28FD-4A8A-BF6F-5427DA61BB62}"/>
            </a:ext>
          </a:extLst>
        </xdr:cNvPr>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76" name="テキスト ボックス 175">
          <a:extLst>
            <a:ext uri="{FF2B5EF4-FFF2-40B4-BE49-F238E27FC236}">
              <a16:creationId xmlns:a16="http://schemas.microsoft.com/office/drawing/2014/main" id="{F56FA40B-3FFC-4D14-A1BD-F670B177B11D}"/>
            </a:ext>
          </a:extLst>
        </xdr:cNvPr>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77" name="テキスト ボックス 176">
          <a:extLst>
            <a:ext uri="{FF2B5EF4-FFF2-40B4-BE49-F238E27FC236}">
              <a16:creationId xmlns:a16="http://schemas.microsoft.com/office/drawing/2014/main" id="{66F09E18-564C-444C-A03A-1C53EC26F854}"/>
            </a:ext>
          </a:extLst>
        </xdr:cNvPr>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78" name="テキスト ボックス 177">
          <a:extLst>
            <a:ext uri="{FF2B5EF4-FFF2-40B4-BE49-F238E27FC236}">
              <a16:creationId xmlns:a16="http://schemas.microsoft.com/office/drawing/2014/main" id="{AB513F45-C5B4-44A0-91BB-EFD65731D611}"/>
            </a:ext>
          </a:extLst>
        </xdr:cNvPr>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45F6B78-96F9-4B0B-A1A9-3AFC8F1B25C4}"/>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617F80A-CEB0-4A22-98ED-321B2EA34CF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385A2BC-B073-4FCF-A181-8F1BD42A795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5B47468-DEF1-4C9A-9A5D-FDAC7B96DE6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岩手県陸前高田市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79C8AA1-5571-4355-8D59-6D21C9AEC7A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2990239-6A95-4BD6-832E-245DF40A6F4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FF35F13-0331-4044-A400-700956A363B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3D7035C-810E-4841-8867-D8DAD8A79AB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ED69129-ECFF-4194-B90D-A9AA766023AB}"/>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7D6E13B-9979-4029-AE66-4B1015643B7E}"/>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18,338
18,163
231.94
31,333,783
26,447,126
4,578,344
7,112,080
13,455,063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99A6B34-5D99-4B30-B2AE-F237A636EE28}"/>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4392A4B-2CF2-40A4-B08F-80EB6DABBD8B}"/>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0E1FAA7-A418-4A7E-A03A-442B5D5BCDC6}"/>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51216F6-6B26-4705-BC7E-148CA77EDE97}"/>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DE4D512-FC89-4AF5-811A-3F151F02E3DB}"/>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3637DD8-D964-4910-B444-CFD1C7FA856F}"/>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9CF95B6-AE41-4F5C-B69B-B206BC8F410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752F9BF-E042-4623-845E-431D14C64912}"/>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DFE77E2-415F-4CB4-8F52-C3927AF3CE94}"/>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8E6556F-31F1-4CC0-8F92-02FC30E4750E}"/>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DF5EFEC-7031-4CFE-9633-51AC5C2AC3C3}"/>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5850861-97D9-43A3-86CB-8A2901478C7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9A3AE35-28EC-440B-857B-2E14D2F6974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081FE1A-9A1A-4E83-93AC-5A894EB17F82}"/>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9B8DFD1-AB6F-4D1D-9AE4-AC9822F8CE9A}"/>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35C9A2D-A588-4E7B-B594-81AFA7DAF6FE}"/>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25D5219-5E54-4608-990E-21D12B2F476A}"/>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F85F746A-95B1-45DB-AD49-627E2139BA58}"/>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75C91962-27B9-4667-ABD8-7C95A6CF4CE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1912C6B6-AE50-4C22-AE0C-A8D9869CD1BF}"/>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a:extLst>
            <a:ext uri="{FF2B5EF4-FFF2-40B4-BE49-F238E27FC236}">
              <a16:creationId xmlns:a16="http://schemas.microsoft.com/office/drawing/2014/main" id="{5A1C0BDF-BB37-4869-BD1E-2A29D6ECDAA4}"/>
            </a:ext>
          </a:extLst>
        </xdr:cNvPr>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8F9FF61-4200-4019-8717-D631C67933C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66B4618-E9D8-4BD6-804A-BD736B88FE1B}"/>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9FBB389-A484-4391-B342-6BF9ADCFDB39}"/>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5AED423-0C9D-4E6D-BC56-BC34A708ADF2}"/>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AC36345-704F-4A4C-8C63-A5B0EE946B2A}"/>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436F524-F5AB-488D-B859-ADA4313AC272}"/>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05DA477-C4CA-4110-88BD-E7897344F29B}"/>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735CFC7-6CC3-49EA-97A1-57DF2101D544}"/>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a:extLst>
            <a:ext uri="{FF2B5EF4-FFF2-40B4-BE49-F238E27FC236}">
              <a16:creationId xmlns:a16="http://schemas.microsoft.com/office/drawing/2014/main" id="{00C93932-EF38-401A-AAA3-2A671ED05EC9}"/>
            </a:ext>
          </a:extLst>
        </xdr:cNvPr>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28402D0-CB96-4E15-A230-0BB802D35E4F}"/>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a:extLst>
            <a:ext uri="{FF2B5EF4-FFF2-40B4-BE49-F238E27FC236}">
              <a16:creationId xmlns:a16="http://schemas.microsoft.com/office/drawing/2014/main" id="{AA4C5074-8BDF-4F3B-9A2C-FFA1D55C8DF9}"/>
            </a:ext>
          </a:extLst>
        </xdr:cNvPr>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A449639-EC34-4ECB-92D4-A60CB6B8CD54}"/>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6725" cy="259080"/>
    <xdr:sp macro="" textlink="">
      <xdr:nvSpPr>
        <xdr:cNvPr id="45" name="テキスト ボックス 44">
          <a:extLst>
            <a:ext uri="{FF2B5EF4-FFF2-40B4-BE49-F238E27FC236}">
              <a16:creationId xmlns:a16="http://schemas.microsoft.com/office/drawing/2014/main" id="{3A7F1D44-C9C2-45AC-8AAE-F2C874349E97}"/>
            </a:ext>
          </a:extLst>
        </xdr:cNvPr>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C5C7934-5C41-4A7A-8C5A-DD4DDD7AB156}"/>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8445"/>
    <xdr:sp macro="" textlink="">
      <xdr:nvSpPr>
        <xdr:cNvPr id="47" name="テキスト ボックス 46">
          <a:extLst>
            <a:ext uri="{FF2B5EF4-FFF2-40B4-BE49-F238E27FC236}">
              <a16:creationId xmlns:a16="http://schemas.microsoft.com/office/drawing/2014/main" id="{678BF6DB-24FD-48F5-BD93-8B3C677A24F4}"/>
            </a:ext>
          </a:extLst>
        </xdr:cNvPr>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7266032-2D07-4AF8-A151-36212EEE0221}"/>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F4F9FAA2-771A-4DE0-9D63-69FE2C6BBE75}"/>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47FB6D1-7B55-43A2-8BED-411B3BE349FB}"/>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73C4997B-BD6F-43AF-AA79-4D8EADDEF7A8}"/>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7C1FC81-0F71-4E52-908F-65F4DD8D84FD}"/>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8445"/>
    <xdr:sp macro="" textlink="">
      <xdr:nvSpPr>
        <xdr:cNvPr id="53" name="テキスト ボックス 52">
          <a:extLst>
            <a:ext uri="{FF2B5EF4-FFF2-40B4-BE49-F238E27FC236}">
              <a16:creationId xmlns:a16="http://schemas.microsoft.com/office/drawing/2014/main" id="{76A5E439-7640-4623-A6C7-42C632992DF8}"/>
            </a:ext>
          </a:extLst>
        </xdr:cNvPr>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EADF6C9-92E3-4197-8001-A69A8393E3AF}"/>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8455" cy="259080"/>
    <xdr:sp macro="" textlink="">
      <xdr:nvSpPr>
        <xdr:cNvPr id="55" name="テキスト ボックス 54">
          <a:extLst>
            <a:ext uri="{FF2B5EF4-FFF2-40B4-BE49-F238E27FC236}">
              <a16:creationId xmlns:a16="http://schemas.microsoft.com/office/drawing/2014/main" id="{02C2C6E9-5B32-47FB-8DA9-CFF1E373015F}"/>
            </a:ext>
          </a:extLst>
        </xdr:cNvPr>
        <xdr:cNvSpPr txBox="1"/>
      </xdr:nvSpPr>
      <xdr:spPr>
        <a:xfrm>
          <a:off x="422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B7DA60D-BA3A-425B-B86C-6D7BA876B9FC}"/>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34E12903-B59C-4CBF-A778-CE674CA4BD5B}"/>
            </a:ext>
          </a:extLst>
        </xdr:cNvPr>
        <xdr:cNvCxnSpPr/>
      </xdr:nvCxnSpPr>
      <xdr:spPr>
        <a:xfrm flipV="1">
          <a:off x="4634865" y="5762625"/>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38100</xdr:rowOff>
    </xdr:from>
    <xdr:ext cx="405130" cy="259080"/>
    <xdr:sp macro="" textlink="">
      <xdr:nvSpPr>
        <xdr:cNvPr id="58" name="【道路】&#10;有形固定資産減価償却率最小値テキスト">
          <a:extLst>
            <a:ext uri="{FF2B5EF4-FFF2-40B4-BE49-F238E27FC236}">
              <a16:creationId xmlns:a16="http://schemas.microsoft.com/office/drawing/2014/main" id="{DD83DCA5-4F1C-428A-A22B-4EA3E52FA1DD}"/>
            </a:ext>
          </a:extLst>
        </xdr:cNvPr>
        <xdr:cNvSpPr txBox="1"/>
      </xdr:nvSpPr>
      <xdr:spPr>
        <a:xfrm>
          <a:off x="4673600" y="7239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9FBB53F3-E035-4B0F-9985-CAC5CCFC26E4}"/>
            </a:ext>
          </a:extLst>
        </xdr:cNvPr>
        <xdr:cNvCxnSpPr/>
      </xdr:nvCxnSpPr>
      <xdr:spPr>
        <a:xfrm>
          <a:off x="4546600" y="723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52070</xdr:rowOff>
    </xdr:from>
    <xdr:ext cx="405130" cy="258445"/>
    <xdr:sp macro="" textlink="">
      <xdr:nvSpPr>
        <xdr:cNvPr id="60" name="【道路】&#10;有形固定資産減価償却率最大値テキスト">
          <a:extLst>
            <a:ext uri="{FF2B5EF4-FFF2-40B4-BE49-F238E27FC236}">
              <a16:creationId xmlns:a16="http://schemas.microsoft.com/office/drawing/2014/main" id="{2FDE3B9F-3ADE-4B2F-ACEB-C02C23B118D0}"/>
            </a:ext>
          </a:extLst>
        </xdr:cNvPr>
        <xdr:cNvSpPr txBox="1"/>
      </xdr:nvSpPr>
      <xdr:spPr>
        <a:xfrm>
          <a:off x="4673600" y="55384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F0418813-BE40-47F0-9999-4495ADB37B0F}"/>
            </a:ext>
          </a:extLst>
        </xdr:cNvPr>
        <xdr:cNvCxnSpPr/>
      </xdr:nvCxnSpPr>
      <xdr:spPr>
        <a:xfrm>
          <a:off x="4546600" y="576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158115</xdr:rowOff>
    </xdr:from>
    <xdr:ext cx="405130" cy="258445"/>
    <xdr:sp macro="" textlink="">
      <xdr:nvSpPr>
        <xdr:cNvPr id="62" name="【道路】&#10;有形固定資産減価償却率平均値テキスト">
          <a:extLst>
            <a:ext uri="{FF2B5EF4-FFF2-40B4-BE49-F238E27FC236}">
              <a16:creationId xmlns:a16="http://schemas.microsoft.com/office/drawing/2014/main" id="{9C13A226-56F4-4E2A-994F-D6AF88D5890F}"/>
            </a:ext>
          </a:extLst>
        </xdr:cNvPr>
        <xdr:cNvSpPr txBox="1"/>
      </xdr:nvSpPr>
      <xdr:spPr>
        <a:xfrm>
          <a:off x="4673600" y="65017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A3517E24-07BC-4B64-A2BA-9CDA6B97F24D}"/>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4" name="フローチャート: 判断 63">
          <a:extLst>
            <a:ext uri="{FF2B5EF4-FFF2-40B4-BE49-F238E27FC236}">
              <a16:creationId xmlns:a16="http://schemas.microsoft.com/office/drawing/2014/main" id="{361CE651-AFF6-471D-8739-657F382EF6E8}"/>
            </a:ext>
          </a:extLst>
        </xdr:cNvPr>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a:extLst>
            <a:ext uri="{FF2B5EF4-FFF2-40B4-BE49-F238E27FC236}">
              <a16:creationId xmlns:a16="http://schemas.microsoft.com/office/drawing/2014/main" id="{F3F3BF4A-96D4-44B5-9EAF-D9A6702C3690}"/>
            </a:ext>
          </a:extLst>
        </xdr:cNvPr>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4445</xdr:rowOff>
    </xdr:from>
    <xdr:to>
      <xdr:col>10</xdr:col>
      <xdr:colOff>165100</xdr:colOff>
      <xdr:row>37</xdr:row>
      <xdr:rowOff>106045</xdr:rowOff>
    </xdr:to>
    <xdr:sp macro="" textlink="">
      <xdr:nvSpPr>
        <xdr:cNvPr id="66" name="フローチャート: 判断 65">
          <a:extLst>
            <a:ext uri="{FF2B5EF4-FFF2-40B4-BE49-F238E27FC236}">
              <a16:creationId xmlns:a16="http://schemas.microsoft.com/office/drawing/2014/main" id="{08A1DAA2-4BAF-40F4-B6EB-A0627335C9B5}"/>
            </a:ext>
          </a:extLst>
        </xdr:cNvPr>
        <xdr:cNvSpPr/>
      </xdr:nvSpPr>
      <xdr:spPr>
        <a:xfrm>
          <a:off x="1968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135890</xdr:rowOff>
    </xdr:from>
    <xdr:to>
      <xdr:col>6</xdr:col>
      <xdr:colOff>38100</xdr:colOff>
      <xdr:row>37</xdr:row>
      <xdr:rowOff>66040</xdr:rowOff>
    </xdr:to>
    <xdr:sp macro="" textlink="">
      <xdr:nvSpPr>
        <xdr:cNvPr id="67" name="フローチャート: 判断 66">
          <a:extLst>
            <a:ext uri="{FF2B5EF4-FFF2-40B4-BE49-F238E27FC236}">
              <a16:creationId xmlns:a16="http://schemas.microsoft.com/office/drawing/2014/main" id="{70626EE0-68D2-41A7-99D2-EA9DC1751C5F}"/>
            </a:ext>
          </a:extLst>
        </xdr:cNvPr>
        <xdr:cNvSpPr/>
      </xdr:nvSpPr>
      <xdr:spPr>
        <a:xfrm>
          <a:off x="1079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C9DBEF1F-EB27-402B-AB4F-2943C8C6051A}"/>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657DE4AD-3B42-4BFB-BC56-A6D3350C44FC}"/>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1C681AC-453A-4A15-9574-E5C2AF3C766D}"/>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F63CDB95-8FC3-4F8A-B8EA-CEA6B0A5F5B6}"/>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B080645A-330E-4F3F-8204-E2BA7BCFCE87}"/>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88265</xdr:rowOff>
    </xdr:from>
    <xdr:to>
      <xdr:col>24</xdr:col>
      <xdr:colOff>114300</xdr:colOff>
      <xdr:row>35</xdr:row>
      <xdr:rowOff>18415</xdr:rowOff>
    </xdr:to>
    <xdr:sp macro="" textlink="">
      <xdr:nvSpPr>
        <xdr:cNvPr id="73" name="楕円 72">
          <a:extLst>
            <a:ext uri="{FF2B5EF4-FFF2-40B4-BE49-F238E27FC236}">
              <a16:creationId xmlns:a16="http://schemas.microsoft.com/office/drawing/2014/main" id="{462985FC-E29D-4A06-97CC-5A1184D5E238}"/>
            </a:ext>
          </a:extLst>
        </xdr:cNvPr>
        <xdr:cNvSpPr/>
      </xdr:nvSpPr>
      <xdr:spPr>
        <a:xfrm>
          <a:off x="45847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111125</xdr:rowOff>
    </xdr:from>
    <xdr:ext cx="405130" cy="258445"/>
    <xdr:sp macro="" textlink="">
      <xdr:nvSpPr>
        <xdr:cNvPr id="74" name="【道路】&#10;有形固定資産減価償却率該当値テキスト">
          <a:extLst>
            <a:ext uri="{FF2B5EF4-FFF2-40B4-BE49-F238E27FC236}">
              <a16:creationId xmlns:a16="http://schemas.microsoft.com/office/drawing/2014/main" id="{C7666826-2502-435A-B210-CE417F65262D}"/>
            </a:ext>
          </a:extLst>
        </xdr:cNvPr>
        <xdr:cNvSpPr txBox="1"/>
      </xdr:nvSpPr>
      <xdr:spPr>
        <a:xfrm>
          <a:off x="4673600" y="57689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111125</xdr:rowOff>
    </xdr:from>
    <xdr:to>
      <xdr:col>20</xdr:col>
      <xdr:colOff>38100</xdr:colOff>
      <xdr:row>37</xdr:row>
      <xdr:rowOff>41275</xdr:rowOff>
    </xdr:to>
    <xdr:sp macro="" textlink="">
      <xdr:nvSpPr>
        <xdr:cNvPr id="75" name="楕円 74">
          <a:extLst>
            <a:ext uri="{FF2B5EF4-FFF2-40B4-BE49-F238E27FC236}">
              <a16:creationId xmlns:a16="http://schemas.microsoft.com/office/drawing/2014/main" id="{3300F303-598F-4262-B620-978E7E13E2F1}"/>
            </a:ext>
          </a:extLst>
        </xdr:cNvPr>
        <xdr:cNvSpPr/>
      </xdr:nvSpPr>
      <xdr:spPr>
        <a:xfrm>
          <a:off x="3746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139065</xdr:rowOff>
    </xdr:from>
    <xdr:to>
      <xdr:col>24</xdr:col>
      <xdr:colOff>63500</xdr:colOff>
      <xdr:row>36</xdr:row>
      <xdr:rowOff>161925</xdr:rowOff>
    </xdr:to>
    <xdr:cxnSp macro="">
      <xdr:nvCxnSpPr>
        <xdr:cNvPr id="76" name="直線コネクタ 75">
          <a:extLst>
            <a:ext uri="{FF2B5EF4-FFF2-40B4-BE49-F238E27FC236}">
              <a16:creationId xmlns:a16="http://schemas.microsoft.com/office/drawing/2014/main" id="{B071C433-F9BF-463B-A4CF-3F635A08E067}"/>
            </a:ext>
          </a:extLst>
        </xdr:cNvPr>
        <xdr:cNvCxnSpPr/>
      </xdr:nvCxnSpPr>
      <xdr:spPr>
        <a:xfrm flipV="1">
          <a:off x="3797300" y="5968365"/>
          <a:ext cx="838200" cy="365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84455</xdr:rowOff>
    </xdr:from>
    <xdr:to>
      <xdr:col>15</xdr:col>
      <xdr:colOff>101600</xdr:colOff>
      <xdr:row>37</xdr:row>
      <xdr:rowOff>14605</xdr:rowOff>
    </xdr:to>
    <xdr:sp macro="" textlink="">
      <xdr:nvSpPr>
        <xdr:cNvPr id="77" name="楕円 76">
          <a:extLst>
            <a:ext uri="{FF2B5EF4-FFF2-40B4-BE49-F238E27FC236}">
              <a16:creationId xmlns:a16="http://schemas.microsoft.com/office/drawing/2014/main" id="{E7690A27-C463-40C1-9145-29C8BD7C8E42}"/>
            </a:ext>
          </a:extLst>
        </xdr:cNvPr>
        <xdr:cNvSpPr/>
      </xdr:nvSpPr>
      <xdr:spPr>
        <a:xfrm>
          <a:off x="2857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135255</xdr:rowOff>
    </xdr:from>
    <xdr:to>
      <xdr:col>19</xdr:col>
      <xdr:colOff>177800</xdr:colOff>
      <xdr:row>36</xdr:row>
      <xdr:rowOff>161925</xdr:rowOff>
    </xdr:to>
    <xdr:cxnSp macro="">
      <xdr:nvCxnSpPr>
        <xdr:cNvPr id="78" name="直線コネクタ 77">
          <a:extLst>
            <a:ext uri="{FF2B5EF4-FFF2-40B4-BE49-F238E27FC236}">
              <a16:creationId xmlns:a16="http://schemas.microsoft.com/office/drawing/2014/main" id="{427FB09A-A4E5-49F1-AB25-7B0A049B560D}"/>
            </a:ext>
          </a:extLst>
        </xdr:cNvPr>
        <xdr:cNvCxnSpPr/>
      </xdr:nvCxnSpPr>
      <xdr:spPr>
        <a:xfrm>
          <a:off x="2908300" y="630745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52070</xdr:rowOff>
    </xdr:from>
    <xdr:to>
      <xdr:col>10</xdr:col>
      <xdr:colOff>165100</xdr:colOff>
      <xdr:row>36</xdr:row>
      <xdr:rowOff>153670</xdr:rowOff>
    </xdr:to>
    <xdr:sp macro="" textlink="">
      <xdr:nvSpPr>
        <xdr:cNvPr id="79" name="楕円 78">
          <a:extLst>
            <a:ext uri="{FF2B5EF4-FFF2-40B4-BE49-F238E27FC236}">
              <a16:creationId xmlns:a16="http://schemas.microsoft.com/office/drawing/2014/main" id="{7DAC4E90-8F98-486A-AC1D-870FA7FEC864}"/>
            </a:ext>
          </a:extLst>
        </xdr:cNvPr>
        <xdr:cNvSpPr/>
      </xdr:nvSpPr>
      <xdr:spPr>
        <a:xfrm>
          <a:off x="1968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102870</xdr:rowOff>
    </xdr:from>
    <xdr:to>
      <xdr:col>15</xdr:col>
      <xdr:colOff>50800</xdr:colOff>
      <xdr:row>36</xdr:row>
      <xdr:rowOff>135255</xdr:rowOff>
    </xdr:to>
    <xdr:cxnSp macro="">
      <xdr:nvCxnSpPr>
        <xdr:cNvPr id="80" name="直線コネクタ 79">
          <a:extLst>
            <a:ext uri="{FF2B5EF4-FFF2-40B4-BE49-F238E27FC236}">
              <a16:creationId xmlns:a16="http://schemas.microsoft.com/office/drawing/2014/main" id="{7844DB39-23A8-460A-92D8-B628AA02075F}"/>
            </a:ext>
          </a:extLst>
        </xdr:cNvPr>
        <xdr:cNvCxnSpPr/>
      </xdr:nvCxnSpPr>
      <xdr:spPr>
        <a:xfrm>
          <a:off x="2019300" y="62750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13970</xdr:rowOff>
    </xdr:from>
    <xdr:to>
      <xdr:col>6</xdr:col>
      <xdr:colOff>38100</xdr:colOff>
      <xdr:row>36</xdr:row>
      <xdr:rowOff>115570</xdr:rowOff>
    </xdr:to>
    <xdr:sp macro="" textlink="">
      <xdr:nvSpPr>
        <xdr:cNvPr id="81" name="楕円 80">
          <a:extLst>
            <a:ext uri="{FF2B5EF4-FFF2-40B4-BE49-F238E27FC236}">
              <a16:creationId xmlns:a16="http://schemas.microsoft.com/office/drawing/2014/main" id="{9B8CDAE4-51DE-459A-A3CC-ADA0F2F429CE}"/>
            </a:ext>
          </a:extLst>
        </xdr:cNvPr>
        <xdr:cNvSpPr/>
      </xdr:nvSpPr>
      <xdr:spPr>
        <a:xfrm>
          <a:off x="1079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64770</xdr:rowOff>
    </xdr:from>
    <xdr:to>
      <xdr:col>10</xdr:col>
      <xdr:colOff>114300</xdr:colOff>
      <xdr:row>36</xdr:row>
      <xdr:rowOff>102870</xdr:rowOff>
    </xdr:to>
    <xdr:cxnSp macro="">
      <xdr:nvCxnSpPr>
        <xdr:cNvPr id="82" name="直線コネクタ 81">
          <a:extLst>
            <a:ext uri="{FF2B5EF4-FFF2-40B4-BE49-F238E27FC236}">
              <a16:creationId xmlns:a16="http://schemas.microsoft.com/office/drawing/2014/main" id="{59ED712B-6DEE-4C64-BB10-DF27199BFFB0}"/>
            </a:ext>
          </a:extLst>
        </xdr:cNvPr>
        <xdr:cNvCxnSpPr/>
      </xdr:nvCxnSpPr>
      <xdr:spPr>
        <a:xfrm>
          <a:off x="1130300" y="623697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150495</xdr:rowOff>
    </xdr:from>
    <xdr:ext cx="405130" cy="259080"/>
    <xdr:sp macro="" textlink="">
      <xdr:nvSpPr>
        <xdr:cNvPr id="83" name="n_1aveValue【道路】&#10;有形固定資産減価償却率">
          <a:extLst>
            <a:ext uri="{FF2B5EF4-FFF2-40B4-BE49-F238E27FC236}">
              <a16:creationId xmlns:a16="http://schemas.microsoft.com/office/drawing/2014/main" id="{199E9A87-D6DC-4E11-B4D3-D1A6DA3B31D4}"/>
            </a:ext>
          </a:extLst>
        </xdr:cNvPr>
        <xdr:cNvSpPr txBox="1"/>
      </xdr:nvSpPr>
      <xdr:spPr>
        <a:xfrm>
          <a:off x="3582035" y="6494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135255</xdr:rowOff>
    </xdr:from>
    <xdr:ext cx="404495" cy="258445"/>
    <xdr:sp macro="" textlink="">
      <xdr:nvSpPr>
        <xdr:cNvPr id="84" name="n_2aveValue【道路】&#10;有形固定資産減価償却率">
          <a:extLst>
            <a:ext uri="{FF2B5EF4-FFF2-40B4-BE49-F238E27FC236}">
              <a16:creationId xmlns:a16="http://schemas.microsoft.com/office/drawing/2014/main" id="{B5F1DC50-3E81-417A-80D6-9840ADD34FAA}"/>
            </a:ext>
          </a:extLst>
        </xdr:cNvPr>
        <xdr:cNvSpPr txBox="1"/>
      </xdr:nvSpPr>
      <xdr:spPr>
        <a:xfrm>
          <a:off x="2705735" y="64789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97790</xdr:rowOff>
    </xdr:from>
    <xdr:ext cx="404495" cy="258445"/>
    <xdr:sp macro="" textlink="">
      <xdr:nvSpPr>
        <xdr:cNvPr id="85" name="n_3aveValue【道路】&#10;有形固定資産減価償却率">
          <a:extLst>
            <a:ext uri="{FF2B5EF4-FFF2-40B4-BE49-F238E27FC236}">
              <a16:creationId xmlns:a16="http://schemas.microsoft.com/office/drawing/2014/main" id="{61DBE032-7EBC-41EC-A556-B8E3D4520025}"/>
            </a:ext>
          </a:extLst>
        </xdr:cNvPr>
        <xdr:cNvSpPr txBox="1"/>
      </xdr:nvSpPr>
      <xdr:spPr>
        <a:xfrm>
          <a:off x="1816735" y="64414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57150</xdr:rowOff>
    </xdr:from>
    <xdr:ext cx="404495" cy="259080"/>
    <xdr:sp macro="" textlink="">
      <xdr:nvSpPr>
        <xdr:cNvPr id="86" name="n_4aveValue【道路】&#10;有形固定資産減価償却率">
          <a:extLst>
            <a:ext uri="{FF2B5EF4-FFF2-40B4-BE49-F238E27FC236}">
              <a16:creationId xmlns:a16="http://schemas.microsoft.com/office/drawing/2014/main" id="{05B90C58-AA72-4CE4-8A23-149CCC03FEB6}"/>
            </a:ext>
          </a:extLst>
        </xdr:cNvPr>
        <xdr:cNvSpPr txBox="1"/>
      </xdr:nvSpPr>
      <xdr:spPr>
        <a:xfrm>
          <a:off x="927735" y="6400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57785</xdr:rowOff>
    </xdr:from>
    <xdr:ext cx="405130" cy="259080"/>
    <xdr:sp macro="" textlink="">
      <xdr:nvSpPr>
        <xdr:cNvPr id="87" name="n_1mainValue【道路】&#10;有形固定資産減価償却率">
          <a:extLst>
            <a:ext uri="{FF2B5EF4-FFF2-40B4-BE49-F238E27FC236}">
              <a16:creationId xmlns:a16="http://schemas.microsoft.com/office/drawing/2014/main" id="{8CD276AB-3CAF-40CD-ADB9-F7F1A4D371CA}"/>
            </a:ext>
          </a:extLst>
        </xdr:cNvPr>
        <xdr:cNvSpPr txBox="1"/>
      </xdr:nvSpPr>
      <xdr:spPr>
        <a:xfrm>
          <a:off x="3582035" y="6058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31115</xdr:rowOff>
    </xdr:from>
    <xdr:ext cx="404495" cy="258445"/>
    <xdr:sp macro="" textlink="">
      <xdr:nvSpPr>
        <xdr:cNvPr id="88" name="n_2mainValue【道路】&#10;有形固定資産減価償却率">
          <a:extLst>
            <a:ext uri="{FF2B5EF4-FFF2-40B4-BE49-F238E27FC236}">
              <a16:creationId xmlns:a16="http://schemas.microsoft.com/office/drawing/2014/main" id="{BF0B938D-981E-43DD-9AAC-AFE77ED0890D}"/>
            </a:ext>
          </a:extLst>
        </xdr:cNvPr>
        <xdr:cNvSpPr txBox="1"/>
      </xdr:nvSpPr>
      <xdr:spPr>
        <a:xfrm>
          <a:off x="2705735" y="60318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170180</xdr:rowOff>
    </xdr:from>
    <xdr:ext cx="404495" cy="259080"/>
    <xdr:sp macro="" textlink="">
      <xdr:nvSpPr>
        <xdr:cNvPr id="89" name="n_3mainValue【道路】&#10;有形固定資産減価償却率">
          <a:extLst>
            <a:ext uri="{FF2B5EF4-FFF2-40B4-BE49-F238E27FC236}">
              <a16:creationId xmlns:a16="http://schemas.microsoft.com/office/drawing/2014/main" id="{6C78D987-E89E-42ED-B41D-955AF78D58C8}"/>
            </a:ext>
          </a:extLst>
        </xdr:cNvPr>
        <xdr:cNvSpPr txBox="1"/>
      </xdr:nvSpPr>
      <xdr:spPr>
        <a:xfrm>
          <a:off x="1816735" y="5999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132080</xdr:rowOff>
    </xdr:from>
    <xdr:ext cx="404495" cy="258445"/>
    <xdr:sp macro="" textlink="">
      <xdr:nvSpPr>
        <xdr:cNvPr id="90" name="n_4mainValue【道路】&#10;有形固定資産減価償却率">
          <a:extLst>
            <a:ext uri="{FF2B5EF4-FFF2-40B4-BE49-F238E27FC236}">
              <a16:creationId xmlns:a16="http://schemas.microsoft.com/office/drawing/2014/main" id="{D04BEBB0-05D3-46DE-8A7E-E0E626B72C06}"/>
            </a:ext>
          </a:extLst>
        </xdr:cNvPr>
        <xdr:cNvSpPr txBox="1"/>
      </xdr:nvSpPr>
      <xdr:spPr>
        <a:xfrm>
          <a:off x="927735" y="59613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4C4C27B-38C7-4581-8454-72AE9549EE7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58E5895-4F0A-4E87-8987-DC219D02AC22}"/>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4E1EA64-BFA4-414E-AD88-FC26B95C7F2E}"/>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8F4EECA-9B7B-45D9-A897-EB1EB7B4A4A2}"/>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831A2DB-E5FB-45BD-9ADD-A6E17F35D61E}"/>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09573B8-84DE-450E-A9D4-10E7CD3BC719}"/>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4800CA3-9207-4E88-AC80-C55B460B9CC8}"/>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28FD441-6125-4F51-A292-19CDF307B591}"/>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99" name="テキスト ボックス 98">
          <a:extLst>
            <a:ext uri="{FF2B5EF4-FFF2-40B4-BE49-F238E27FC236}">
              <a16:creationId xmlns:a16="http://schemas.microsoft.com/office/drawing/2014/main" id="{5C2CD7D0-8EE9-4FA9-936E-09861BBB89EF}"/>
            </a:ext>
          </a:extLst>
        </xdr:cNvPr>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E137545-D934-4E54-B396-5D3CC17CEFC4}"/>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EACC14EB-237F-46A2-8DD8-89E771575839}"/>
            </a:ext>
          </a:extLst>
        </xdr:cNvPr>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6725" cy="259080"/>
    <xdr:sp macro="" textlink="">
      <xdr:nvSpPr>
        <xdr:cNvPr id="102" name="テキスト ボックス 101">
          <a:extLst>
            <a:ext uri="{FF2B5EF4-FFF2-40B4-BE49-F238E27FC236}">
              <a16:creationId xmlns:a16="http://schemas.microsoft.com/office/drawing/2014/main" id="{B7A509B9-7E2B-4781-8A7F-AF12E113FF82}"/>
            </a:ext>
          </a:extLst>
        </xdr:cNvPr>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8D35769D-18C6-41F9-9FE7-AB298622B235}"/>
            </a:ext>
          </a:extLst>
        </xdr:cNvPr>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48260</xdr:rowOff>
    </xdr:from>
    <xdr:ext cx="531495" cy="259080"/>
    <xdr:sp macro="" textlink="">
      <xdr:nvSpPr>
        <xdr:cNvPr id="104" name="テキスト ボックス 103">
          <a:extLst>
            <a:ext uri="{FF2B5EF4-FFF2-40B4-BE49-F238E27FC236}">
              <a16:creationId xmlns:a16="http://schemas.microsoft.com/office/drawing/2014/main" id="{0E8C1DE3-1B99-4CEA-8115-656BF8443DC2}"/>
            </a:ext>
          </a:extLst>
        </xdr:cNvPr>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939F7D3C-6201-46FE-8245-E6E44F9B156E}"/>
            </a:ext>
          </a:extLst>
        </xdr:cNvPr>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105410</xdr:rowOff>
    </xdr:from>
    <xdr:ext cx="594995" cy="259080"/>
    <xdr:sp macro="" textlink="">
      <xdr:nvSpPr>
        <xdr:cNvPr id="106" name="テキスト ボックス 105">
          <a:extLst>
            <a:ext uri="{FF2B5EF4-FFF2-40B4-BE49-F238E27FC236}">
              <a16:creationId xmlns:a16="http://schemas.microsoft.com/office/drawing/2014/main" id="{A2955E58-2541-48EA-BCD2-EDD9AF328B3B}"/>
            </a:ext>
          </a:extLst>
        </xdr:cNvPr>
        <xdr:cNvSpPr txBox="1"/>
      </xdr:nvSpPr>
      <xdr:spPr>
        <a:xfrm>
          <a:off x="6008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7526FA36-30E8-4B45-AE86-D961E24EFD2E}"/>
            </a:ext>
          </a:extLst>
        </xdr:cNvPr>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162560</xdr:rowOff>
    </xdr:from>
    <xdr:ext cx="594995" cy="259080"/>
    <xdr:sp macro="" textlink="">
      <xdr:nvSpPr>
        <xdr:cNvPr id="108" name="テキスト ボックス 107">
          <a:extLst>
            <a:ext uri="{FF2B5EF4-FFF2-40B4-BE49-F238E27FC236}">
              <a16:creationId xmlns:a16="http://schemas.microsoft.com/office/drawing/2014/main" id="{CDDF6806-FA90-454B-AE61-8AEB87AC78FF}"/>
            </a:ext>
          </a:extLst>
        </xdr:cNvPr>
        <xdr:cNvSpPr txBox="1"/>
      </xdr:nvSpPr>
      <xdr:spPr>
        <a:xfrm>
          <a:off x="6008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6FD54906-3C14-4ADB-A01E-DAD8356E7B43}"/>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995" cy="259080"/>
    <xdr:sp macro="" textlink="">
      <xdr:nvSpPr>
        <xdr:cNvPr id="110" name="テキスト ボックス 109">
          <a:extLst>
            <a:ext uri="{FF2B5EF4-FFF2-40B4-BE49-F238E27FC236}">
              <a16:creationId xmlns:a16="http://schemas.microsoft.com/office/drawing/2014/main" id="{9C721D88-8631-4030-BC85-DC4B73673904}"/>
            </a:ext>
          </a:extLst>
        </xdr:cNvPr>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C57C64DD-1953-47E8-A7B8-33CEE7DAD34B}"/>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55880</xdr:rowOff>
    </xdr:from>
    <xdr:to>
      <xdr:col>54</xdr:col>
      <xdr:colOff>189865</xdr:colOff>
      <xdr:row>41</xdr:row>
      <xdr:rowOff>129540</xdr:rowOff>
    </xdr:to>
    <xdr:cxnSp macro="">
      <xdr:nvCxnSpPr>
        <xdr:cNvPr id="112" name="直線コネクタ 111">
          <a:extLst>
            <a:ext uri="{FF2B5EF4-FFF2-40B4-BE49-F238E27FC236}">
              <a16:creationId xmlns:a16="http://schemas.microsoft.com/office/drawing/2014/main" id="{098033AF-4878-4E9F-B9B2-321E73FB6799}"/>
            </a:ext>
          </a:extLst>
        </xdr:cNvPr>
        <xdr:cNvCxnSpPr/>
      </xdr:nvCxnSpPr>
      <xdr:spPr>
        <a:xfrm flipV="1">
          <a:off x="10476865" y="571373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133350</xdr:rowOff>
    </xdr:from>
    <xdr:ext cx="469900" cy="258445"/>
    <xdr:sp macro="" textlink="">
      <xdr:nvSpPr>
        <xdr:cNvPr id="113" name="【道路】&#10;一人当たり延長最小値テキスト">
          <a:extLst>
            <a:ext uri="{FF2B5EF4-FFF2-40B4-BE49-F238E27FC236}">
              <a16:creationId xmlns:a16="http://schemas.microsoft.com/office/drawing/2014/main" id="{78BE852B-354D-4D57-8721-C603403960FC}"/>
            </a:ext>
          </a:extLst>
        </xdr:cNvPr>
        <xdr:cNvSpPr txBox="1"/>
      </xdr:nvSpPr>
      <xdr:spPr>
        <a:xfrm>
          <a:off x="10515600" y="71628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129540</xdr:rowOff>
    </xdr:from>
    <xdr:to>
      <xdr:col>55</xdr:col>
      <xdr:colOff>88900</xdr:colOff>
      <xdr:row>41</xdr:row>
      <xdr:rowOff>129540</xdr:rowOff>
    </xdr:to>
    <xdr:cxnSp macro="">
      <xdr:nvCxnSpPr>
        <xdr:cNvPr id="114" name="直線コネクタ 113">
          <a:extLst>
            <a:ext uri="{FF2B5EF4-FFF2-40B4-BE49-F238E27FC236}">
              <a16:creationId xmlns:a16="http://schemas.microsoft.com/office/drawing/2014/main" id="{5A002C0F-58D0-4D79-8736-9D30DC281E9F}"/>
            </a:ext>
          </a:extLst>
        </xdr:cNvPr>
        <xdr:cNvCxnSpPr/>
      </xdr:nvCxnSpPr>
      <xdr:spPr>
        <a:xfrm>
          <a:off x="10388600" y="715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2540</xdr:rowOff>
    </xdr:from>
    <xdr:ext cx="598805" cy="259080"/>
    <xdr:sp macro="" textlink="">
      <xdr:nvSpPr>
        <xdr:cNvPr id="115" name="【道路】&#10;一人当たり延長最大値テキスト">
          <a:extLst>
            <a:ext uri="{FF2B5EF4-FFF2-40B4-BE49-F238E27FC236}">
              <a16:creationId xmlns:a16="http://schemas.microsoft.com/office/drawing/2014/main" id="{E5E81592-009E-4109-BE8C-9D27E01C72E1}"/>
            </a:ext>
          </a:extLst>
        </xdr:cNvPr>
        <xdr:cNvSpPr txBox="1"/>
      </xdr:nvSpPr>
      <xdr:spPr>
        <a:xfrm>
          <a:off x="10515600" y="5488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158.490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55880</xdr:rowOff>
    </xdr:from>
    <xdr:to>
      <xdr:col>55</xdr:col>
      <xdr:colOff>88900</xdr:colOff>
      <xdr:row>33</xdr:row>
      <xdr:rowOff>55880</xdr:rowOff>
    </xdr:to>
    <xdr:cxnSp macro="">
      <xdr:nvCxnSpPr>
        <xdr:cNvPr id="116" name="直線コネクタ 115">
          <a:extLst>
            <a:ext uri="{FF2B5EF4-FFF2-40B4-BE49-F238E27FC236}">
              <a16:creationId xmlns:a16="http://schemas.microsoft.com/office/drawing/2014/main" id="{05E2F9BE-4772-46F7-A63E-F95B83E7C538}"/>
            </a:ext>
          </a:extLst>
        </xdr:cNvPr>
        <xdr:cNvCxnSpPr/>
      </xdr:nvCxnSpPr>
      <xdr:spPr>
        <a:xfrm>
          <a:off x="10388600" y="571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148590</xdr:rowOff>
    </xdr:from>
    <xdr:ext cx="534670" cy="259080"/>
    <xdr:sp macro="" textlink="">
      <xdr:nvSpPr>
        <xdr:cNvPr id="117" name="【道路】&#10;一人当たり延長平均値テキスト">
          <a:extLst>
            <a:ext uri="{FF2B5EF4-FFF2-40B4-BE49-F238E27FC236}">
              <a16:creationId xmlns:a16="http://schemas.microsoft.com/office/drawing/2014/main" id="{1C6EC768-690E-4FDE-A8EF-03BBA83788CA}"/>
            </a:ext>
          </a:extLst>
        </xdr:cNvPr>
        <xdr:cNvSpPr txBox="1"/>
      </xdr:nvSpPr>
      <xdr:spPr>
        <a:xfrm>
          <a:off x="10515600" y="6835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170180</xdr:rowOff>
    </xdr:from>
    <xdr:to>
      <xdr:col>55</xdr:col>
      <xdr:colOff>50800</xdr:colOff>
      <xdr:row>40</xdr:row>
      <xdr:rowOff>100330</xdr:rowOff>
    </xdr:to>
    <xdr:sp macro="" textlink="">
      <xdr:nvSpPr>
        <xdr:cNvPr id="118" name="フローチャート: 判断 117">
          <a:extLst>
            <a:ext uri="{FF2B5EF4-FFF2-40B4-BE49-F238E27FC236}">
              <a16:creationId xmlns:a16="http://schemas.microsoft.com/office/drawing/2014/main" id="{0A177CBC-18AB-40C3-B53B-CD3C2B7C10D5}"/>
            </a:ext>
          </a:extLst>
        </xdr:cNvPr>
        <xdr:cNvSpPr/>
      </xdr:nvSpPr>
      <xdr:spPr>
        <a:xfrm>
          <a:off x="104267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130810</xdr:rowOff>
    </xdr:from>
    <xdr:to>
      <xdr:col>50</xdr:col>
      <xdr:colOff>165100</xdr:colOff>
      <xdr:row>40</xdr:row>
      <xdr:rowOff>60960</xdr:rowOff>
    </xdr:to>
    <xdr:sp macro="" textlink="">
      <xdr:nvSpPr>
        <xdr:cNvPr id="119" name="フローチャート: 判断 118">
          <a:extLst>
            <a:ext uri="{FF2B5EF4-FFF2-40B4-BE49-F238E27FC236}">
              <a16:creationId xmlns:a16="http://schemas.microsoft.com/office/drawing/2014/main" id="{E6982F79-A634-4AA5-B8A4-548DDDEB8794}"/>
            </a:ext>
          </a:extLst>
        </xdr:cNvPr>
        <xdr:cNvSpPr/>
      </xdr:nvSpPr>
      <xdr:spPr>
        <a:xfrm>
          <a:off x="9588500" y="681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144145</xdr:rowOff>
    </xdr:from>
    <xdr:to>
      <xdr:col>46</xdr:col>
      <xdr:colOff>38100</xdr:colOff>
      <xdr:row>40</xdr:row>
      <xdr:rowOff>74930</xdr:rowOff>
    </xdr:to>
    <xdr:sp macro="" textlink="">
      <xdr:nvSpPr>
        <xdr:cNvPr id="120" name="フローチャート: 判断 119">
          <a:extLst>
            <a:ext uri="{FF2B5EF4-FFF2-40B4-BE49-F238E27FC236}">
              <a16:creationId xmlns:a16="http://schemas.microsoft.com/office/drawing/2014/main" id="{B20B5961-1B5C-440F-A629-75C1A953A21D}"/>
            </a:ext>
          </a:extLst>
        </xdr:cNvPr>
        <xdr:cNvSpPr/>
      </xdr:nvSpPr>
      <xdr:spPr>
        <a:xfrm>
          <a:off x="8699500" y="6830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154940</xdr:rowOff>
    </xdr:from>
    <xdr:to>
      <xdr:col>41</xdr:col>
      <xdr:colOff>101600</xdr:colOff>
      <xdr:row>40</xdr:row>
      <xdr:rowOff>85090</xdr:rowOff>
    </xdr:to>
    <xdr:sp macro="" textlink="">
      <xdr:nvSpPr>
        <xdr:cNvPr id="121" name="フローチャート: 判断 120">
          <a:extLst>
            <a:ext uri="{FF2B5EF4-FFF2-40B4-BE49-F238E27FC236}">
              <a16:creationId xmlns:a16="http://schemas.microsoft.com/office/drawing/2014/main" id="{0264E2C2-6205-496F-A1D7-9733EFA5D17A}"/>
            </a:ext>
          </a:extLst>
        </xdr:cNvPr>
        <xdr:cNvSpPr/>
      </xdr:nvSpPr>
      <xdr:spPr>
        <a:xfrm>
          <a:off x="7810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166370</xdr:rowOff>
    </xdr:from>
    <xdr:to>
      <xdr:col>36</xdr:col>
      <xdr:colOff>165100</xdr:colOff>
      <xdr:row>40</xdr:row>
      <xdr:rowOff>96520</xdr:rowOff>
    </xdr:to>
    <xdr:sp macro="" textlink="">
      <xdr:nvSpPr>
        <xdr:cNvPr id="122" name="フローチャート: 判断 121">
          <a:extLst>
            <a:ext uri="{FF2B5EF4-FFF2-40B4-BE49-F238E27FC236}">
              <a16:creationId xmlns:a16="http://schemas.microsoft.com/office/drawing/2014/main" id="{ED1550E3-6B7D-4204-88E2-2CF64DA9A49D}"/>
            </a:ext>
          </a:extLst>
        </xdr:cNvPr>
        <xdr:cNvSpPr/>
      </xdr:nvSpPr>
      <xdr:spPr>
        <a:xfrm>
          <a:off x="6921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D5F8FB57-2A35-408D-A9B1-689309B37898}"/>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A722D917-D70E-4BCC-ADAE-641CE2C736FD}"/>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BD3DB115-356A-4B81-94DD-83D7826E314B}"/>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9ED8CD3A-2A46-47C4-8F71-99EE570D7981}"/>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7988E93B-1E51-442C-8A7D-30C2EA71434B}"/>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84455</xdr:rowOff>
    </xdr:from>
    <xdr:to>
      <xdr:col>55</xdr:col>
      <xdr:colOff>50800</xdr:colOff>
      <xdr:row>40</xdr:row>
      <xdr:rowOff>14605</xdr:rowOff>
    </xdr:to>
    <xdr:sp macro="" textlink="">
      <xdr:nvSpPr>
        <xdr:cNvPr id="128" name="楕円 127">
          <a:extLst>
            <a:ext uri="{FF2B5EF4-FFF2-40B4-BE49-F238E27FC236}">
              <a16:creationId xmlns:a16="http://schemas.microsoft.com/office/drawing/2014/main" id="{F67DC6E6-F098-4A65-AED4-2EB41406959A}"/>
            </a:ext>
          </a:extLst>
        </xdr:cNvPr>
        <xdr:cNvSpPr/>
      </xdr:nvSpPr>
      <xdr:spPr>
        <a:xfrm>
          <a:off x="104267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107315</xdr:rowOff>
    </xdr:from>
    <xdr:ext cx="534670" cy="259080"/>
    <xdr:sp macro="" textlink="">
      <xdr:nvSpPr>
        <xdr:cNvPr id="129" name="【道路】&#10;一人当たり延長該当値テキスト">
          <a:extLst>
            <a:ext uri="{FF2B5EF4-FFF2-40B4-BE49-F238E27FC236}">
              <a16:creationId xmlns:a16="http://schemas.microsoft.com/office/drawing/2014/main" id="{68882949-E96D-4C8D-A2F0-6E982B282058}"/>
            </a:ext>
          </a:extLst>
        </xdr:cNvPr>
        <xdr:cNvSpPr txBox="1"/>
      </xdr:nvSpPr>
      <xdr:spPr>
        <a:xfrm>
          <a:off x="10515600" y="6622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73660</xdr:rowOff>
    </xdr:from>
    <xdr:to>
      <xdr:col>50</xdr:col>
      <xdr:colOff>165100</xdr:colOff>
      <xdr:row>40</xdr:row>
      <xdr:rowOff>3810</xdr:rowOff>
    </xdr:to>
    <xdr:sp macro="" textlink="">
      <xdr:nvSpPr>
        <xdr:cNvPr id="130" name="楕円 129">
          <a:extLst>
            <a:ext uri="{FF2B5EF4-FFF2-40B4-BE49-F238E27FC236}">
              <a16:creationId xmlns:a16="http://schemas.microsoft.com/office/drawing/2014/main" id="{6134E229-9938-492E-9F6C-9D8F115361FA}"/>
            </a:ext>
          </a:extLst>
        </xdr:cNvPr>
        <xdr:cNvSpPr/>
      </xdr:nvSpPr>
      <xdr:spPr>
        <a:xfrm>
          <a:off x="9588500" y="67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124460</xdr:rowOff>
    </xdr:from>
    <xdr:to>
      <xdr:col>55</xdr:col>
      <xdr:colOff>0</xdr:colOff>
      <xdr:row>39</xdr:row>
      <xdr:rowOff>135255</xdr:rowOff>
    </xdr:to>
    <xdr:cxnSp macro="">
      <xdr:nvCxnSpPr>
        <xdr:cNvPr id="131" name="直線コネクタ 130">
          <a:extLst>
            <a:ext uri="{FF2B5EF4-FFF2-40B4-BE49-F238E27FC236}">
              <a16:creationId xmlns:a16="http://schemas.microsoft.com/office/drawing/2014/main" id="{857DD66D-9B25-45A7-9100-07F85B0BC3A9}"/>
            </a:ext>
          </a:extLst>
        </xdr:cNvPr>
        <xdr:cNvCxnSpPr/>
      </xdr:nvCxnSpPr>
      <xdr:spPr>
        <a:xfrm>
          <a:off x="9639300" y="681101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76835</xdr:rowOff>
    </xdr:from>
    <xdr:to>
      <xdr:col>46</xdr:col>
      <xdr:colOff>38100</xdr:colOff>
      <xdr:row>40</xdr:row>
      <xdr:rowOff>6985</xdr:rowOff>
    </xdr:to>
    <xdr:sp macro="" textlink="">
      <xdr:nvSpPr>
        <xdr:cNvPr id="132" name="楕円 131">
          <a:extLst>
            <a:ext uri="{FF2B5EF4-FFF2-40B4-BE49-F238E27FC236}">
              <a16:creationId xmlns:a16="http://schemas.microsoft.com/office/drawing/2014/main" id="{885E6897-4145-4939-A2F6-44E21BFDDB34}"/>
            </a:ext>
          </a:extLst>
        </xdr:cNvPr>
        <xdr:cNvSpPr/>
      </xdr:nvSpPr>
      <xdr:spPr>
        <a:xfrm>
          <a:off x="8699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124460</xdr:rowOff>
    </xdr:from>
    <xdr:to>
      <xdr:col>50</xdr:col>
      <xdr:colOff>114300</xdr:colOff>
      <xdr:row>39</xdr:row>
      <xdr:rowOff>127635</xdr:rowOff>
    </xdr:to>
    <xdr:cxnSp macro="">
      <xdr:nvCxnSpPr>
        <xdr:cNvPr id="133" name="直線コネクタ 132">
          <a:extLst>
            <a:ext uri="{FF2B5EF4-FFF2-40B4-BE49-F238E27FC236}">
              <a16:creationId xmlns:a16="http://schemas.microsoft.com/office/drawing/2014/main" id="{668C3C86-0A04-4F96-B4CF-BFD57989180E}"/>
            </a:ext>
          </a:extLst>
        </xdr:cNvPr>
        <xdr:cNvCxnSpPr/>
      </xdr:nvCxnSpPr>
      <xdr:spPr>
        <a:xfrm flipV="1">
          <a:off x="8750300" y="68110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83185</xdr:rowOff>
    </xdr:from>
    <xdr:to>
      <xdr:col>41</xdr:col>
      <xdr:colOff>101600</xdr:colOff>
      <xdr:row>40</xdr:row>
      <xdr:rowOff>13335</xdr:rowOff>
    </xdr:to>
    <xdr:sp macro="" textlink="">
      <xdr:nvSpPr>
        <xdr:cNvPr id="134" name="楕円 133">
          <a:extLst>
            <a:ext uri="{FF2B5EF4-FFF2-40B4-BE49-F238E27FC236}">
              <a16:creationId xmlns:a16="http://schemas.microsoft.com/office/drawing/2014/main" id="{98EE5CED-9965-4CA7-ABE9-39EFB75E27A3}"/>
            </a:ext>
          </a:extLst>
        </xdr:cNvPr>
        <xdr:cNvSpPr/>
      </xdr:nvSpPr>
      <xdr:spPr>
        <a:xfrm>
          <a:off x="7810500" y="676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127635</xdr:rowOff>
    </xdr:from>
    <xdr:to>
      <xdr:col>45</xdr:col>
      <xdr:colOff>177800</xdr:colOff>
      <xdr:row>39</xdr:row>
      <xdr:rowOff>133985</xdr:rowOff>
    </xdr:to>
    <xdr:cxnSp macro="">
      <xdr:nvCxnSpPr>
        <xdr:cNvPr id="135" name="直線コネクタ 134">
          <a:extLst>
            <a:ext uri="{FF2B5EF4-FFF2-40B4-BE49-F238E27FC236}">
              <a16:creationId xmlns:a16="http://schemas.microsoft.com/office/drawing/2014/main" id="{490FFFC5-92FF-42B3-B5CC-30986CD0DDDA}"/>
            </a:ext>
          </a:extLst>
        </xdr:cNvPr>
        <xdr:cNvCxnSpPr/>
      </xdr:nvCxnSpPr>
      <xdr:spPr>
        <a:xfrm flipV="1">
          <a:off x="7861300" y="681418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89535</xdr:rowOff>
    </xdr:from>
    <xdr:to>
      <xdr:col>36</xdr:col>
      <xdr:colOff>165100</xdr:colOff>
      <xdr:row>40</xdr:row>
      <xdr:rowOff>19685</xdr:rowOff>
    </xdr:to>
    <xdr:sp macro="" textlink="">
      <xdr:nvSpPr>
        <xdr:cNvPr id="136" name="楕円 135">
          <a:extLst>
            <a:ext uri="{FF2B5EF4-FFF2-40B4-BE49-F238E27FC236}">
              <a16:creationId xmlns:a16="http://schemas.microsoft.com/office/drawing/2014/main" id="{8F3A34D6-552E-4F1E-97CE-8DF0006A7E2A}"/>
            </a:ext>
          </a:extLst>
        </xdr:cNvPr>
        <xdr:cNvSpPr/>
      </xdr:nvSpPr>
      <xdr:spPr>
        <a:xfrm>
          <a:off x="6921500" y="67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133985</xdr:rowOff>
    </xdr:from>
    <xdr:to>
      <xdr:col>41</xdr:col>
      <xdr:colOff>50800</xdr:colOff>
      <xdr:row>39</xdr:row>
      <xdr:rowOff>140335</xdr:rowOff>
    </xdr:to>
    <xdr:cxnSp macro="">
      <xdr:nvCxnSpPr>
        <xdr:cNvPr id="137" name="直線コネクタ 136">
          <a:extLst>
            <a:ext uri="{FF2B5EF4-FFF2-40B4-BE49-F238E27FC236}">
              <a16:creationId xmlns:a16="http://schemas.microsoft.com/office/drawing/2014/main" id="{2DD8A2B4-6A25-4CDA-AAD3-970CB6D6B991}"/>
            </a:ext>
          </a:extLst>
        </xdr:cNvPr>
        <xdr:cNvCxnSpPr/>
      </xdr:nvCxnSpPr>
      <xdr:spPr>
        <a:xfrm flipV="1">
          <a:off x="6972300" y="68205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40</xdr:row>
      <xdr:rowOff>52070</xdr:rowOff>
    </xdr:from>
    <xdr:ext cx="534670" cy="258445"/>
    <xdr:sp macro="" textlink="">
      <xdr:nvSpPr>
        <xdr:cNvPr id="138" name="n_1aveValue【道路】&#10;一人当たり延長">
          <a:extLst>
            <a:ext uri="{FF2B5EF4-FFF2-40B4-BE49-F238E27FC236}">
              <a16:creationId xmlns:a16="http://schemas.microsoft.com/office/drawing/2014/main" id="{675A8B0D-7D19-4B99-9230-BD8E5B25A052}"/>
            </a:ext>
          </a:extLst>
        </xdr:cNvPr>
        <xdr:cNvSpPr txBox="1"/>
      </xdr:nvSpPr>
      <xdr:spPr>
        <a:xfrm>
          <a:off x="9359265" y="69100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32.244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40</xdr:row>
      <xdr:rowOff>65405</xdr:rowOff>
    </xdr:from>
    <xdr:ext cx="534035" cy="258445"/>
    <xdr:sp macro="" textlink="">
      <xdr:nvSpPr>
        <xdr:cNvPr id="139" name="n_2aveValue【道路】&#10;一人当たり延長">
          <a:extLst>
            <a:ext uri="{FF2B5EF4-FFF2-40B4-BE49-F238E27FC236}">
              <a16:creationId xmlns:a16="http://schemas.microsoft.com/office/drawing/2014/main" id="{C663B7B2-F746-46D4-8937-FDD6D23207AA}"/>
            </a:ext>
          </a:extLst>
        </xdr:cNvPr>
        <xdr:cNvSpPr txBox="1"/>
      </xdr:nvSpPr>
      <xdr:spPr>
        <a:xfrm>
          <a:off x="8482965" y="6923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30.749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40</xdr:row>
      <xdr:rowOff>76200</xdr:rowOff>
    </xdr:from>
    <xdr:ext cx="534035" cy="258445"/>
    <xdr:sp macro="" textlink="">
      <xdr:nvSpPr>
        <xdr:cNvPr id="140" name="n_3aveValue【道路】&#10;一人当たり延長">
          <a:extLst>
            <a:ext uri="{FF2B5EF4-FFF2-40B4-BE49-F238E27FC236}">
              <a16:creationId xmlns:a16="http://schemas.microsoft.com/office/drawing/2014/main" id="{90D763B4-4772-4F20-84A4-E01FF135AB55}"/>
            </a:ext>
          </a:extLst>
        </xdr:cNvPr>
        <xdr:cNvSpPr txBox="1"/>
      </xdr:nvSpPr>
      <xdr:spPr>
        <a:xfrm>
          <a:off x="7593965" y="6934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29.577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40</xdr:row>
      <xdr:rowOff>87630</xdr:rowOff>
    </xdr:from>
    <xdr:ext cx="534035" cy="258445"/>
    <xdr:sp macro="" textlink="">
      <xdr:nvSpPr>
        <xdr:cNvPr id="141" name="n_4aveValue【道路】&#10;一人当たり延長">
          <a:extLst>
            <a:ext uri="{FF2B5EF4-FFF2-40B4-BE49-F238E27FC236}">
              <a16:creationId xmlns:a16="http://schemas.microsoft.com/office/drawing/2014/main" id="{97DDD836-E2D8-4E5E-A436-D0A28C395F2D}"/>
            </a:ext>
          </a:extLst>
        </xdr:cNvPr>
        <xdr:cNvSpPr txBox="1"/>
      </xdr:nvSpPr>
      <xdr:spPr>
        <a:xfrm>
          <a:off x="6704965" y="69456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28.365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38</xdr:row>
      <xdr:rowOff>20320</xdr:rowOff>
    </xdr:from>
    <xdr:ext cx="534670" cy="258445"/>
    <xdr:sp macro="" textlink="">
      <xdr:nvSpPr>
        <xdr:cNvPr id="142" name="n_1mainValue【道路】&#10;一人当たり延長">
          <a:extLst>
            <a:ext uri="{FF2B5EF4-FFF2-40B4-BE49-F238E27FC236}">
              <a16:creationId xmlns:a16="http://schemas.microsoft.com/office/drawing/2014/main" id="{C5716CD7-D18A-485D-ACBD-F6885FF434E8}"/>
            </a:ext>
          </a:extLst>
        </xdr:cNvPr>
        <xdr:cNvSpPr txBox="1"/>
      </xdr:nvSpPr>
      <xdr:spPr>
        <a:xfrm>
          <a:off x="9359265" y="6535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38.460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38</xdr:row>
      <xdr:rowOff>23495</xdr:rowOff>
    </xdr:from>
    <xdr:ext cx="534035" cy="259080"/>
    <xdr:sp macro="" textlink="">
      <xdr:nvSpPr>
        <xdr:cNvPr id="143" name="n_2mainValue【道路】&#10;一人当たり延長">
          <a:extLst>
            <a:ext uri="{FF2B5EF4-FFF2-40B4-BE49-F238E27FC236}">
              <a16:creationId xmlns:a16="http://schemas.microsoft.com/office/drawing/2014/main" id="{FA52DD97-99F8-47BC-85DB-2FDC91D87ADE}"/>
            </a:ext>
          </a:extLst>
        </xdr:cNvPr>
        <xdr:cNvSpPr txBox="1"/>
      </xdr:nvSpPr>
      <xdr:spPr>
        <a:xfrm>
          <a:off x="8482965" y="65385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38.095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38</xdr:row>
      <xdr:rowOff>29845</xdr:rowOff>
    </xdr:from>
    <xdr:ext cx="534035" cy="258445"/>
    <xdr:sp macro="" textlink="">
      <xdr:nvSpPr>
        <xdr:cNvPr id="144" name="n_3mainValue【道路】&#10;一人当たり延長">
          <a:extLst>
            <a:ext uri="{FF2B5EF4-FFF2-40B4-BE49-F238E27FC236}">
              <a16:creationId xmlns:a16="http://schemas.microsoft.com/office/drawing/2014/main" id="{863C90C3-BB9C-4859-BD0B-27B5394A3113}"/>
            </a:ext>
          </a:extLst>
        </xdr:cNvPr>
        <xdr:cNvSpPr txBox="1"/>
      </xdr:nvSpPr>
      <xdr:spPr>
        <a:xfrm>
          <a:off x="7593965" y="6544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37.440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38</xdr:row>
      <xdr:rowOff>36195</xdr:rowOff>
    </xdr:from>
    <xdr:ext cx="534035" cy="259080"/>
    <xdr:sp macro="" textlink="">
      <xdr:nvSpPr>
        <xdr:cNvPr id="145" name="n_4mainValue【道路】&#10;一人当たり延長">
          <a:extLst>
            <a:ext uri="{FF2B5EF4-FFF2-40B4-BE49-F238E27FC236}">
              <a16:creationId xmlns:a16="http://schemas.microsoft.com/office/drawing/2014/main" id="{7874E83A-5394-4887-85CF-B028CCF00A9D}"/>
            </a:ext>
          </a:extLst>
        </xdr:cNvPr>
        <xdr:cNvSpPr txBox="1"/>
      </xdr:nvSpPr>
      <xdr:spPr>
        <a:xfrm>
          <a:off x="6704965" y="6551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867AFDD2-3519-4BA0-A8E5-BC699F0DA51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C48AB3C-4D4C-47F2-8722-6244C920A33E}"/>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2C717437-4115-4DBC-BECD-1087FF536598}"/>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6180F0E1-3E4A-4892-A681-5DDBEBCF9C2A}"/>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FE38230-A51C-4641-B297-AC78649063EE}"/>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CAED1C1F-7ACB-43C7-BBBE-CE410C4A5155}"/>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E287A630-B886-4C30-AC9D-880B5CF9FBFC}"/>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B9A97F0-6151-414F-9173-FC689CBE3D37}"/>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4" name="テキスト ボックス 153">
          <a:extLst>
            <a:ext uri="{FF2B5EF4-FFF2-40B4-BE49-F238E27FC236}">
              <a16:creationId xmlns:a16="http://schemas.microsoft.com/office/drawing/2014/main" id="{EB5E8C7F-9164-412A-87BC-A263238C90C0}"/>
            </a:ext>
          </a:extLst>
        </xdr:cNvPr>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F20B6F86-E399-4131-A91A-1AA78EDD3C1C}"/>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56" name="テキスト ボックス 155">
          <a:extLst>
            <a:ext uri="{FF2B5EF4-FFF2-40B4-BE49-F238E27FC236}">
              <a16:creationId xmlns:a16="http://schemas.microsoft.com/office/drawing/2014/main" id="{D1F74322-B0F9-4DDC-8C22-4EBB59A4A030}"/>
            </a:ext>
          </a:extLst>
        </xdr:cNvPr>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7" name="直線コネクタ 156">
          <a:extLst>
            <a:ext uri="{FF2B5EF4-FFF2-40B4-BE49-F238E27FC236}">
              <a16:creationId xmlns:a16="http://schemas.microsoft.com/office/drawing/2014/main" id="{5DA1473B-98F1-4400-91FE-2154C4B578B5}"/>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725" cy="259080"/>
    <xdr:sp macro="" textlink="">
      <xdr:nvSpPr>
        <xdr:cNvPr id="158" name="テキスト ボックス 157">
          <a:extLst>
            <a:ext uri="{FF2B5EF4-FFF2-40B4-BE49-F238E27FC236}">
              <a16:creationId xmlns:a16="http://schemas.microsoft.com/office/drawing/2014/main" id="{39FBE6E1-7E7E-43FF-9311-91642107F965}"/>
            </a:ext>
          </a:extLst>
        </xdr:cNvPr>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9" name="直線コネクタ 158">
          <a:extLst>
            <a:ext uri="{FF2B5EF4-FFF2-40B4-BE49-F238E27FC236}">
              <a16:creationId xmlns:a16="http://schemas.microsoft.com/office/drawing/2014/main" id="{2B21A68E-3527-49A2-AB96-94F27ED60707}"/>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0" name="テキスト ボックス 159">
          <a:extLst>
            <a:ext uri="{FF2B5EF4-FFF2-40B4-BE49-F238E27FC236}">
              <a16:creationId xmlns:a16="http://schemas.microsoft.com/office/drawing/2014/main" id="{9187176B-D583-4243-93A5-2C8F50211E95}"/>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1" name="直線コネクタ 160">
          <a:extLst>
            <a:ext uri="{FF2B5EF4-FFF2-40B4-BE49-F238E27FC236}">
              <a16:creationId xmlns:a16="http://schemas.microsoft.com/office/drawing/2014/main" id="{37FF01C3-A565-4C7B-A317-11A68B1D187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8445"/>
    <xdr:sp macro="" textlink="">
      <xdr:nvSpPr>
        <xdr:cNvPr id="162" name="テキスト ボックス 161">
          <a:extLst>
            <a:ext uri="{FF2B5EF4-FFF2-40B4-BE49-F238E27FC236}">
              <a16:creationId xmlns:a16="http://schemas.microsoft.com/office/drawing/2014/main" id="{A013A1B5-9049-483B-AD19-58948C3CE6E2}"/>
            </a:ext>
          </a:extLst>
        </xdr:cNvPr>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3" name="直線コネクタ 162">
          <a:extLst>
            <a:ext uri="{FF2B5EF4-FFF2-40B4-BE49-F238E27FC236}">
              <a16:creationId xmlns:a16="http://schemas.microsoft.com/office/drawing/2014/main" id="{94011DD5-3409-4CAD-9794-0EEDE1682AF1}"/>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4" name="テキスト ボックス 163">
          <a:extLst>
            <a:ext uri="{FF2B5EF4-FFF2-40B4-BE49-F238E27FC236}">
              <a16:creationId xmlns:a16="http://schemas.microsoft.com/office/drawing/2014/main" id="{89552E65-F53F-4031-99D9-4C3A86365834}"/>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5" name="直線コネクタ 164">
          <a:extLst>
            <a:ext uri="{FF2B5EF4-FFF2-40B4-BE49-F238E27FC236}">
              <a16:creationId xmlns:a16="http://schemas.microsoft.com/office/drawing/2014/main" id="{C4CBB276-9D95-44F9-A2F4-EA49085EB78D}"/>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8445"/>
    <xdr:sp macro="" textlink="">
      <xdr:nvSpPr>
        <xdr:cNvPr id="166" name="テキスト ボックス 165">
          <a:extLst>
            <a:ext uri="{FF2B5EF4-FFF2-40B4-BE49-F238E27FC236}">
              <a16:creationId xmlns:a16="http://schemas.microsoft.com/office/drawing/2014/main" id="{680E80BB-888F-4535-9ED4-8E070E36F24C}"/>
            </a:ext>
          </a:extLst>
        </xdr:cNvPr>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7" name="直線コネクタ 166">
          <a:extLst>
            <a:ext uri="{FF2B5EF4-FFF2-40B4-BE49-F238E27FC236}">
              <a16:creationId xmlns:a16="http://schemas.microsoft.com/office/drawing/2014/main" id="{045CD03F-EDF9-40E0-9EA0-47A9655A6F6C}"/>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8455" cy="259080"/>
    <xdr:sp macro="" textlink="">
      <xdr:nvSpPr>
        <xdr:cNvPr id="168" name="テキスト ボックス 167">
          <a:extLst>
            <a:ext uri="{FF2B5EF4-FFF2-40B4-BE49-F238E27FC236}">
              <a16:creationId xmlns:a16="http://schemas.microsoft.com/office/drawing/2014/main" id="{D93A43BE-F228-4C19-AA49-C8C13F80F93D}"/>
            </a:ext>
          </a:extLst>
        </xdr:cNvPr>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84C2C4C-A654-45E5-A740-3E54D517540B}"/>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2698C074-B23D-41D0-98AE-DAC85E120821}"/>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94615</xdr:rowOff>
    </xdr:from>
    <xdr:to>
      <xdr:col>24</xdr:col>
      <xdr:colOff>62865</xdr:colOff>
      <xdr:row>64</xdr:row>
      <xdr:rowOff>6350</xdr:rowOff>
    </xdr:to>
    <xdr:cxnSp macro="">
      <xdr:nvCxnSpPr>
        <xdr:cNvPr id="171" name="直線コネクタ 170">
          <a:extLst>
            <a:ext uri="{FF2B5EF4-FFF2-40B4-BE49-F238E27FC236}">
              <a16:creationId xmlns:a16="http://schemas.microsoft.com/office/drawing/2014/main" id="{E4FC4CCD-D27F-4F8E-97E0-FEF881A8422F}"/>
            </a:ext>
          </a:extLst>
        </xdr:cNvPr>
        <xdr:cNvCxnSpPr/>
      </xdr:nvCxnSpPr>
      <xdr:spPr>
        <a:xfrm flipV="1">
          <a:off x="4634865" y="952436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10160</xdr:rowOff>
    </xdr:from>
    <xdr:ext cx="405130" cy="259080"/>
    <xdr:sp macro="" textlink="">
      <xdr:nvSpPr>
        <xdr:cNvPr id="172" name="【橋りょう・トンネル】&#10;有形固定資産減価償却率最小値テキスト">
          <a:extLst>
            <a:ext uri="{FF2B5EF4-FFF2-40B4-BE49-F238E27FC236}">
              <a16:creationId xmlns:a16="http://schemas.microsoft.com/office/drawing/2014/main" id="{7E6773C5-1C49-4627-AC2C-68CBEF21942A}"/>
            </a:ext>
          </a:extLst>
        </xdr:cNvPr>
        <xdr:cNvSpPr txBox="1"/>
      </xdr:nvSpPr>
      <xdr:spPr>
        <a:xfrm>
          <a:off x="4673600" y="10982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6350</xdr:rowOff>
    </xdr:from>
    <xdr:to>
      <xdr:col>24</xdr:col>
      <xdr:colOff>152400</xdr:colOff>
      <xdr:row>64</xdr:row>
      <xdr:rowOff>6350</xdr:rowOff>
    </xdr:to>
    <xdr:cxnSp macro="">
      <xdr:nvCxnSpPr>
        <xdr:cNvPr id="173" name="直線コネクタ 172">
          <a:extLst>
            <a:ext uri="{FF2B5EF4-FFF2-40B4-BE49-F238E27FC236}">
              <a16:creationId xmlns:a16="http://schemas.microsoft.com/office/drawing/2014/main" id="{9A49EE36-2A9A-471A-A4B4-3B98FE621260}"/>
            </a:ext>
          </a:extLst>
        </xdr:cNvPr>
        <xdr:cNvCxnSpPr/>
      </xdr:nvCxnSpPr>
      <xdr:spPr>
        <a:xfrm>
          <a:off x="4546600" y="1097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41275</xdr:rowOff>
    </xdr:from>
    <xdr:ext cx="340360" cy="258445"/>
    <xdr:sp macro="" textlink="">
      <xdr:nvSpPr>
        <xdr:cNvPr id="174" name="【橋りょう・トンネル】&#10;有形固定資産減価償却率最大値テキスト">
          <a:extLst>
            <a:ext uri="{FF2B5EF4-FFF2-40B4-BE49-F238E27FC236}">
              <a16:creationId xmlns:a16="http://schemas.microsoft.com/office/drawing/2014/main" id="{2A6F9EF4-BF36-4F28-B0D9-2458D82A0E2E}"/>
            </a:ext>
          </a:extLst>
        </xdr:cNvPr>
        <xdr:cNvSpPr txBox="1"/>
      </xdr:nvSpPr>
      <xdr:spPr>
        <a:xfrm>
          <a:off x="4673600" y="929957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94615</xdr:rowOff>
    </xdr:from>
    <xdr:to>
      <xdr:col>24</xdr:col>
      <xdr:colOff>152400</xdr:colOff>
      <xdr:row>55</xdr:row>
      <xdr:rowOff>94615</xdr:rowOff>
    </xdr:to>
    <xdr:cxnSp macro="">
      <xdr:nvCxnSpPr>
        <xdr:cNvPr id="175" name="直線コネクタ 174">
          <a:extLst>
            <a:ext uri="{FF2B5EF4-FFF2-40B4-BE49-F238E27FC236}">
              <a16:creationId xmlns:a16="http://schemas.microsoft.com/office/drawing/2014/main" id="{E3F694EB-75AA-4ABD-AD1E-96973B372D69}"/>
            </a:ext>
          </a:extLst>
        </xdr:cNvPr>
        <xdr:cNvCxnSpPr/>
      </xdr:nvCxnSpPr>
      <xdr:spPr>
        <a:xfrm>
          <a:off x="4546600" y="952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127000</xdr:rowOff>
    </xdr:from>
    <xdr:ext cx="405130" cy="259080"/>
    <xdr:sp macro="" textlink="">
      <xdr:nvSpPr>
        <xdr:cNvPr id="176" name="【橋りょう・トンネル】&#10;有形固定資産減価償却率平均値テキスト">
          <a:extLst>
            <a:ext uri="{FF2B5EF4-FFF2-40B4-BE49-F238E27FC236}">
              <a16:creationId xmlns:a16="http://schemas.microsoft.com/office/drawing/2014/main" id="{EE7F548F-F4E8-44EC-9BCC-8BC0197B741F}"/>
            </a:ext>
          </a:extLst>
        </xdr:cNvPr>
        <xdr:cNvSpPr txBox="1"/>
      </xdr:nvSpPr>
      <xdr:spPr>
        <a:xfrm>
          <a:off x="4673600" y="104140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148590</xdr:rowOff>
    </xdr:from>
    <xdr:to>
      <xdr:col>24</xdr:col>
      <xdr:colOff>114300</xdr:colOff>
      <xdr:row>61</xdr:row>
      <xdr:rowOff>78740</xdr:rowOff>
    </xdr:to>
    <xdr:sp macro="" textlink="">
      <xdr:nvSpPr>
        <xdr:cNvPr id="177" name="フローチャート: 判断 176">
          <a:extLst>
            <a:ext uri="{FF2B5EF4-FFF2-40B4-BE49-F238E27FC236}">
              <a16:creationId xmlns:a16="http://schemas.microsoft.com/office/drawing/2014/main" id="{DD09301E-FCB1-4217-A0BF-4B0CE7E04D45}"/>
            </a:ext>
          </a:extLst>
        </xdr:cNvPr>
        <xdr:cNvSpPr/>
      </xdr:nvSpPr>
      <xdr:spPr>
        <a:xfrm>
          <a:off x="4584700" y="1043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166370</xdr:rowOff>
    </xdr:from>
    <xdr:to>
      <xdr:col>20</xdr:col>
      <xdr:colOff>38100</xdr:colOff>
      <xdr:row>61</xdr:row>
      <xdr:rowOff>96520</xdr:rowOff>
    </xdr:to>
    <xdr:sp macro="" textlink="">
      <xdr:nvSpPr>
        <xdr:cNvPr id="178" name="フローチャート: 判断 177">
          <a:extLst>
            <a:ext uri="{FF2B5EF4-FFF2-40B4-BE49-F238E27FC236}">
              <a16:creationId xmlns:a16="http://schemas.microsoft.com/office/drawing/2014/main" id="{478E2551-8313-4665-85ED-AFF94F97FD41}"/>
            </a:ext>
          </a:extLst>
        </xdr:cNvPr>
        <xdr:cNvSpPr/>
      </xdr:nvSpPr>
      <xdr:spPr>
        <a:xfrm>
          <a:off x="3746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146685</xdr:rowOff>
    </xdr:from>
    <xdr:to>
      <xdr:col>15</xdr:col>
      <xdr:colOff>101600</xdr:colOff>
      <xdr:row>61</xdr:row>
      <xdr:rowOff>76835</xdr:rowOff>
    </xdr:to>
    <xdr:sp macro="" textlink="">
      <xdr:nvSpPr>
        <xdr:cNvPr id="179" name="フローチャート: 判断 178">
          <a:extLst>
            <a:ext uri="{FF2B5EF4-FFF2-40B4-BE49-F238E27FC236}">
              <a16:creationId xmlns:a16="http://schemas.microsoft.com/office/drawing/2014/main" id="{48E51BD9-D534-4DBC-A4A7-D2681BFF4694}"/>
            </a:ext>
          </a:extLst>
        </xdr:cNvPr>
        <xdr:cNvSpPr/>
      </xdr:nvSpPr>
      <xdr:spPr>
        <a:xfrm>
          <a:off x="2857500" y="1043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104140</xdr:rowOff>
    </xdr:from>
    <xdr:to>
      <xdr:col>10</xdr:col>
      <xdr:colOff>165100</xdr:colOff>
      <xdr:row>61</xdr:row>
      <xdr:rowOff>34290</xdr:rowOff>
    </xdr:to>
    <xdr:sp macro="" textlink="">
      <xdr:nvSpPr>
        <xdr:cNvPr id="180" name="フローチャート: 判断 179">
          <a:extLst>
            <a:ext uri="{FF2B5EF4-FFF2-40B4-BE49-F238E27FC236}">
              <a16:creationId xmlns:a16="http://schemas.microsoft.com/office/drawing/2014/main" id="{44A3A19C-5DFA-42D6-9F8C-A19D2E9FA77B}"/>
            </a:ext>
          </a:extLst>
        </xdr:cNvPr>
        <xdr:cNvSpPr/>
      </xdr:nvSpPr>
      <xdr:spPr>
        <a:xfrm>
          <a:off x="1968500" y="1039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107315</xdr:rowOff>
    </xdr:from>
    <xdr:to>
      <xdr:col>6</xdr:col>
      <xdr:colOff>38100</xdr:colOff>
      <xdr:row>61</xdr:row>
      <xdr:rowOff>37465</xdr:rowOff>
    </xdr:to>
    <xdr:sp macro="" textlink="">
      <xdr:nvSpPr>
        <xdr:cNvPr id="181" name="フローチャート: 判断 180">
          <a:extLst>
            <a:ext uri="{FF2B5EF4-FFF2-40B4-BE49-F238E27FC236}">
              <a16:creationId xmlns:a16="http://schemas.microsoft.com/office/drawing/2014/main" id="{684AE4CB-74B8-4D1D-B491-D45B5C7B0084}"/>
            </a:ext>
          </a:extLst>
        </xdr:cNvPr>
        <xdr:cNvSpPr/>
      </xdr:nvSpPr>
      <xdr:spPr>
        <a:xfrm>
          <a:off x="10795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2" name="テキスト ボックス 181">
          <a:extLst>
            <a:ext uri="{FF2B5EF4-FFF2-40B4-BE49-F238E27FC236}">
              <a16:creationId xmlns:a16="http://schemas.microsoft.com/office/drawing/2014/main" id="{692F8A7B-A7D4-49E8-A7DE-EB1EDA7FB0C3}"/>
            </a:ext>
          </a:extLst>
        </xdr:cNvPr>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3" name="テキスト ボックス 182">
          <a:extLst>
            <a:ext uri="{FF2B5EF4-FFF2-40B4-BE49-F238E27FC236}">
              <a16:creationId xmlns:a16="http://schemas.microsoft.com/office/drawing/2014/main" id="{3E860DDE-16C8-4B4D-8DAD-1180F3F15583}"/>
            </a:ext>
          </a:extLst>
        </xdr:cNvPr>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4" name="テキスト ボックス 183">
          <a:extLst>
            <a:ext uri="{FF2B5EF4-FFF2-40B4-BE49-F238E27FC236}">
              <a16:creationId xmlns:a16="http://schemas.microsoft.com/office/drawing/2014/main" id="{5BEEBAB5-0BE7-4098-B81F-DDBCE9B00307}"/>
            </a:ext>
          </a:extLst>
        </xdr:cNvPr>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5" name="テキスト ボックス 184">
          <a:extLst>
            <a:ext uri="{FF2B5EF4-FFF2-40B4-BE49-F238E27FC236}">
              <a16:creationId xmlns:a16="http://schemas.microsoft.com/office/drawing/2014/main" id="{48879037-A79E-4758-96BB-70D273F98B28}"/>
            </a:ext>
          </a:extLst>
        </xdr:cNvPr>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6" name="テキスト ボックス 185">
          <a:extLst>
            <a:ext uri="{FF2B5EF4-FFF2-40B4-BE49-F238E27FC236}">
              <a16:creationId xmlns:a16="http://schemas.microsoft.com/office/drawing/2014/main" id="{5E28F81D-1F36-4856-AB0B-B1EC4AC22F43}"/>
            </a:ext>
          </a:extLst>
        </xdr:cNvPr>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87" name="楕円 186">
          <a:extLst>
            <a:ext uri="{FF2B5EF4-FFF2-40B4-BE49-F238E27FC236}">
              <a16:creationId xmlns:a16="http://schemas.microsoft.com/office/drawing/2014/main" id="{EB4CF229-D5EC-4983-9DF5-F0ABA22258E8}"/>
            </a:ext>
          </a:extLst>
        </xdr:cNvPr>
        <xdr:cNvSpPr/>
      </xdr:nvSpPr>
      <xdr:spPr>
        <a:xfrm>
          <a:off x="45847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168275</xdr:rowOff>
    </xdr:from>
    <xdr:ext cx="405130" cy="258445"/>
    <xdr:sp macro="" textlink="">
      <xdr:nvSpPr>
        <xdr:cNvPr id="188" name="【橋りょう・トンネル】&#10;有形固定資産減価償却率該当値テキスト">
          <a:extLst>
            <a:ext uri="{FF2B5EF4-FFF2-40B4-BE49-F238E27FC236}">
              <a16:creationId xmlns:a16="http://schemas.microsoft.com/office/drawing/2014/main" id="{F2728496-4BC7-43E9-B999-F3C3D944F654}"/>
            </a:ext>
          </a:extLst>
        </xdr:cNvPr>
        <xdr:cNvSpPr txBox="1"/>
      </xdr:nvSpPr>
      <xdr:spPr>
        <a:xfrm>
          <a:off x="4673600" y="99409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89" name="楕円 188">
          <a:extLst>
            <a:ext uri="{FF2B5EF4-FFF2-40B4-BE49-F238E27FC236}">
              <a16:creationId xmlns:a16="http://schemas.microsoft.com/office/drawing/2014/main" id="{C83C3F34-185D-4549-9E31-3CC19C2BC1CB}"/>
            </a:ext>
          </a:extLst>
        </xdr:cNvPr>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24765</xdr:rowOff>
    </xdr:from>
    <xdr:to>
      <xdr:col>24</xdr:col>
      <xdr:colOff>63500</xdr:colOff>
      <xdr:row>60</xdr:row>
      <xdr:rowOff>45720</xdr:rowOff>
    </xdr:to>
    <xdr:cxnSp macro="">
      <xdr:nvCxnSpPr>
        <xdr:cNvPr id="190" name="直線コネクタ 189">
          <a:extLst>
            <a:ext uri="{FF2B5EF4-FFF2-40B4-BE49-F238E27FC236}">
              <a16:creationId xmlns:a16="http://schemas.microsoft.com/office/drawing/2014/main" id="{337EEE1B-7A5F-44FA-837A-63D2184E345A}"/>
            </a:ext>
          </a:extLst>
        </xdr:cNvPr>
        <xdr:cNvCxnSpPr/>
      </xdr:nvCxnSpPr>
      <xdr:spPr>
        <a:xfrm flipV="1">
          <a:off x="3797300" y="10140315"/>
          <a:ext cx="8382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14605</xdr:rowOff>
    </xdr:from>
    <xdr:to>
      <xdr:col>15</xdr:col>
      <xdr:colOff>101600</xdr:colOff>
      <xdr:row>60</xdr:row>
      <xdr:rowOff>116205</xdr:rowOff>
    </xdr:to>
    <xdr:sp macro="" textlink="">
      <xdr:nvSpPr>
        <xdr:cNvPr id="191" name="楕円 190">
          <a:extLst>
            <a:ext uri="{FF2B5EF4-FFF2-40B4-BE49-F238E27FC236}">
              <a16:creationId xmlns:a16="http://schemas.microsoft.com/office/drawing/2014/main" id="{7E5FAA97-D43D-4127-B5CF-EA1475A67811}"/>
            </a:ext>
          </a:extLst>
        </xdr:cNvPr>
        <xdr:cNvSpPr/>
      </xdr:nvSpPr>
      <xdr:spPr>
        <a:xfrm>
          <a:off x="2857500" y="103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60</xdr:row>
      <xdr:rowOff>65405</xdr:rowOff>
    </xdr:to>
    <xdr:cxnSp macro="">
      <xdr:nvCxnSpPr>
        <xdr:cNvPr id="192" name="直線コネクタ 191">
          <a:extLst>
            <a:ext uri="{FF2B5EF4-FFF2-40B4-BE49-F238E27FC236}">
              <a16:creationId xmlns:a16="http://schemas.microsoft.com/office/drawing/2014/main" id="{8A8CD4EF-2168-46AD-A28C-E2AC821C83B5}"/>
            </a:ext>
          </a:extLst>
        </xdr:cNvPr>
        <xdr:cNvCxnSpPr/>
      </xdr:nvCxnSpPr>
      <xdr:spPr>
        <a:xfrm flipV="1">
          <a:off x="2908300" y="103327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169545</xdr:rowOff>
    </xdr:from>
    <xdr:to>
      <xdr:col>10</xdr:col>
      <xdr:colOff>165100</xdr:colOff>
      <xdr:row>60</xdr:row>
      <xdr:rowOff>99695</xdr:rowOff>
    </xdr:to>
    <xdr:sp macro="" textlink="">
      <xdr:nvSpPr>
        <xdr:cNvPr id="193" name="楕円 192">
          <a:extLst>
            <a:ext uri="{FF2B5EF4-FFF2-40B4-BE49-F238E27FC236}">
              <a16:creationId xmlns:a16="http://schemas.microsoft.com/office/drawing/2014/main" id="{E96F2BEC-68CF-45E6-9978-DF1FD4DDD0E8}"/>
            </a:ext>
          </a:extLst>
        </xdr:cNvPr>
        <xdr:cNvSpPr/>
      </xdr:nvSpPr>
      <xdr:spPr>
        <a:xfrm>
          <a:off x="1968500" y="102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48895</xdr:rowOff>
    </xdr:from>
    <xdr:to>
      <xdr:col>15</xdr:col>
      <xdr:colOff>50800</xdr:colOff>
      <xdr:row>60</xdr:row>
      <xdr:rowOff>65405</xdr:rowOff>
    </xdr:to>
    <xdr:cxnSp macro="">
      <xdr:nvCxnSpPr>
        <xdr:cNvPr id="194" name="直線コネクタ 193">
          <a:extLst>
            <a:ext uri="{FF2B5EF4-FFF2-40B4-BE49-F238E27FC236}">
              <a16:creationId xmlns:a16="http://schemas.microsoft.com/office/drawing/2014/main" id="{582665CA-1E88-4CEB-82DF-9D1040995223}"/>
            </a:ext>
          </a:extLst>
        </xdr:cNvPr>
        <xdr:cNvCxnSpPr/>
      </xdr:nvCxnSpPr>
      <xdr:spPr>
        <a:xfrm>
          <a:off x="2019300" y="103358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143510</xdr:rowOff>
    </xdr:from>
    <xdr:to>
      <xdr:col>6</xdr:col>
      <xdr:colOff>38100</xdr:colOff>
      <xdr:row>60</xdr:row>
      <xdr:rowOff>73660</xdr:rowOff>
    </xdr:to>
    <xdr:sp macro="" textlink="">
      <xdr:nvSpPr>
        <xdr:cNvPr id="195" name="楕円 194">
          <a:extLst>
            <a:ext uri="{FF2B5EF4-FFF2-40B4-BE49-F238E27FC236}">
              <a16:creationId xmlns:a16="http://schemas.microsoft.com/office/drawing/2014/main" id="{1295CF8D-245B-403F-A343-D16832415466}"/>
            </a:ext>
          </a:extLst>
        </xdr:cNvPr>
        <xdr:cNvSpPr/>
      </xdr:nvSpPr>
      <xdr:spPr>
        <a:xfrm>
          <a:off x="1079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22860</xdr:rowOff>
    </xdr:from>
    <xdr:to>
      <xdr:col>10</xdr:col>
      <xdr:colOff>114300</xdr:colOff>
      <xdr:row>60</xdr:row>
      <xdr:rowOff>48895</xdr:rowOff>
    </xdr:to>
    <xdr:cxnSp macro="">
      <xdr:nvCxnSpPr>
        <xdr:cNvPr id="196" name="直線コネクタ 195">
          <a:extLst>
            <a:ext uri="{FF2B5EF4-FFF2-40B4-BE49-F238E27FC236}">
              <a16:creationId xmlns:a16="http://schemas.microsoft.com/office/drawing/2014/main" id="{49995A39-F060-4C51-A049-51B06E7D9997}"/>
            </a:ext>
          </a:extLst>
        </xdr:cNvPr>
        <xdr:cNvCxnSpPr/>
      </xdr:nvCxnSpPr>
      <xdr:spPr>
        <a:xfrm>
          <a:off x="1130300" y="103098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87630</xdr:rowOff>
    </xdr:from>
    <xdr:ext cx="405130" cy="258445"/>
    <xdr:sp macro="" textlink="">
      <xdr:nvSpPr>
        <xdr:cNvPr id="197" name="n_1aveValue【橋りょう・トンネル】&#10;有形固定資産減価償却率">
          <a:extLst>
            <a:ext uri="{FF2B5EF4-FFF2-40B4-BE49-F238E27FC236}">
              <a16:creationId xmlns:a16="http://schemas.microsoft.com/office/drawing/2014/main" id="{F7FA6D70-0134-4407-99F3-4228F9C58BFE}"/>
            </a:ext>
          </a:extLst>
        </xdr:cNvPr>
        <xdr:cNvSpPr txBox="1"/>
      </xdr:nvSpPr>
      <xdr:spPr>
        <a:xfrm>
          <a:off x="3582035" y="105460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67945</xdr:rowOff>
    </xdr:from>
    <xdr:ext cx="404495" cy="258445"/>
    <xdr:sp macro="" textlink="">
      <xdr:nvSpPr>
        <xdr:cNvPr id="198" name="n_2aveValue【橋りょう・トンネル】&#10;有形固定資産減価償却率">
          <a:extLst>
            <a:ext uri="{FF2B5EF4-FFF2-40B4-BE49-F238E27FC236}">
              <a16:creationId xmlns:a16="http://schemas.microsoft.com/office/drawing/2014/main" id="{74F4FD09-04D4-4D60-9F92-CF34751E5BD2}"/>
            </a:ext>
          </a:extLst>
        </xdr:cNvPr>
        <xdr:cNvSpPr txBox="1"/>
      </xdr:nvSpPr>
      <xdr:spPr>
        <a:xfrm>
          <a:off x="2705735" y="105263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25400</xdr:rowOff>
    </xdr:from>
    <xdr:ext cx="404495" cy="259080"/>
    <xdr:sp macro="" textlink="">
      <xdr:nvSpPr>
        <xdr:cNvPr id="199" name="n_3aveValue【橋りょう・トンネル】&#10;有形固定資産減価償却率">
          <a:extLst>
            <a:ext uri="{FF2B5EF4-FFF2-40B4-BE49-F238E27FC236}">
              <a16:creationId xmlns:a16="http://schemas.microsoft.com/office/drawing/2014/main" id="{89350E82-8CB4-40C8-A532-9FB99404362B}"/>
            </a:ext>
          </a:extLst>
        </xdr:cNvPr>
        <xdr:cNvSpPr txBox="1"/>
      </xdr:nvSpPr>
      <xdr:spPr>
        <a:xfrm>
          <a:off x="1816735" y="104838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29210</xdr:rowOff>
    </xdr:from>
    <xdr:ext cx="404495" cy="258445"/>
    <xdr:sp macro="" textlink="">
      <xdr:nvSpPr>
        <xdr:cNvPr id="200" name="n_4aveValue【橋りょう・トンネル】&#10;有形固定資産減価償却率">
          <a:extLst>
            <a:ext uri="{FF2B5EF4-FFF2-40B4-BE49-F238E27FC236}">
              <a16:creationId xmlns:a16="http://schemas.microsoft.com/office/drawing/2014/main" id="{162C2DED-3C96-4D61-B8AF-A1460424E409}"/>
            </a:ext>
          </a:extLst>
        </xdr:cNvPr>
        <xdr:cNvSpPr txBox="1"/>
      </xdr:nvSpPr>
      <xdr:spPr>
        <a:xfrm>
          <a:off x="927735" y="104876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113030</xdr:rowOff>
    </xdr:from>
    <xdr:ext cx="405130" cy="259080"/>
    <xdr:sp macro="" textlink="">
      <xdr:nvSpPr>
        <xdr:cNvPr id="201" name="n_1mainValue【橋りょう・トンネル】&#10;有形固定資産減価償却率">
          <a:extLst>
            <a:ext uri="{FF2B5EF4-FFF2-40B4-BE49-F238E27FC236}">
              <a16:creationId xmlns:a16="http://schemas.microsoft.com/office/drawing/2014/main" id="{C9BA3691-1D52-418C-8033-6BB47A0BB2FE}"/>
            </a:ext>
          </a:extLst>
        </xdr:cNvPr>
        <xdr:cNvSpPr txBox="1"/>
      </xdr:nvSpPr>
      <xdr:spPr>
        <a:xfrm>
          <a:off x="3582035" y="10057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132715</xdr:rowOff>
    </xdr:from>
    <xdr:ext cx="404495" cy="258445"/>
    <xdr:sp macro="" textlink="">
      <xdr:nvSpPr>
        <xdr:cNvPr id="202" name="n_2mainValue【橋りょう・トンネル】&#10;有形固定資産減価償却率">
          <a:extLst>
            <a:ext uri="{FF2B5EF4-FFF2-40B4-BE49-F238E27FC236}">
              <a16:creationId xmlns:a16="http://schemas.microsoft.com/office/drawing/2014/main" id="{0E44A955-CD2B-4598-8C24-8DBF84C60879}"/>
            </a:ext>
          </a:extLst>
        </xdr:cNvPr>
        <xdr:cNvSpPr txBox="1"/>
      </xdr:nvSpPr>
      <xdr:spPr>
        <a:xfrm>
          <a:off x="2705735" y="100768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116205</xdr:rowOff>
    </xdr:from>
    <xdr:ext cx="404495" cy="259080"/>
    <xdr:sp macro="" textlink="">
      <xdr:nvSpPr>
        <xdr:cNvPr id="203" name="n_3mainValue【橋りょう・トンネル】&#10;有形固定資産減価償却率">
          <a:extLst>
            <a:ext uri="{FF2B5EF4-FFF2-40B4-BE49-F238E27FC236}">
              <a16:creationId xmlns:a16="http://schemas.microsoft.com/office/drawing/2014/main" id="{DDC283E3-1360-4B27-B75E-79EF18CEBEF3}"/>
            </a:ext>
          </a:extLst>
        </xdr:cNvPr>
        <xdr:cNvSpPr txBox="1"/>
      </xdr:nvSpPr>
      <xdr:spPr>
        <a:xfrm>
          <a:off x="1816735" y="10060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90170</xdr:rowOff>
    </xdr:from>
    <xdr:ext cx="404495" cy="259080"/>
    <xdr:sp macro="" textlink="">
      <xdr:nvSpPr>
        <xdr:cNvPr id="204" name="n_4mainValue【橋りょう・トンネル】&#10;有形固定資産減価償却率">
          <a:extLst>
            <a:ext uri="{FF2B5EF4-FFF2-40B4-BE49-F238E27FC236}">
              <a16:creationId xmlns:a16="http://schemas.microsoft.com/office/drawing/2014/main" id="{296766E9-FEE5-45D7-9EC0-3DD1AB6DBD38}"/>
            </a:ext>
          </a:extLst>
        </xdr:cNvPr>
        <xdr:cNvSpPr txBox="1"/>
      </xdr:nvSpPr>
      <xdr:spPr>
        <a:xfrm>
          <a:off x="927735" y="100342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9EFDBAD-6B22-4F1E-84D9-52165150CC9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F4C04B9-2E07-47A0-ACA2-E9905673DE68}"/>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3840521-C98B-421D-9245-8739A4C9D1F8}"/>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22/126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64F9841C-A9C6-4DD7-AD60-BAFF1BA59784}"/>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4DFFB64C-2DDE-4897-8BAC-08D1AEE7F3A2}"/>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1B6B737D-864F-4104-B043-3BDE13E0A7DC}"/>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C49722A4-6405-4145-A155-26240F9ECB57}"/>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392,968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8CB5371F-BA3B-4A8A-9C43-4FFD23373012}"/>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3" name="テキスト ボックス 212">
          <a:extLst>
            <a:ext uri="{FF2B5EF4-FFF2-40B4-BE49-F238E27FC236}">
              <a16:creationId xmlns:a16="http://schemas.microsoft.com/office/drawing/2014/main" id="{3D6683A8-9F1C-46D4-97DC-1D18793A4F56}"/>
            </a:ext>
          </a:extLst>
        </xdr:cNvPr>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2466BAAA-D55F-4B88-980B-D5CD0B8648E1}"/>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D84E79BF-FD3F-4181-B445-52ACB78A3D81}"/>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8285" cy="259080"/>
    <xdr:sp macro="" textlink="">
      <xdr:nvSpPr>
        <xdr:cNvPr id="216" name="テキスト ボックス 215">
          <a:extLst>
            <a:ext uri="{FF2B5EF4-FFF2-40B4-BE49-F238E27FC236}">
              <a16:creationId xmlns:a16="http://schemas.microsoft.com/office/drawing/2014/main" id="{026EBDF5-0097-40E2-9999-9B443FD1AB1A}"/>
            </a:ext>
          </a:extLst>
        </xdr:cNvPr>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C2974546-8750-49CE-BB80-9FB5135F5E96}"/>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4995" cy="259080"/>
    <xdr:sp macro="" textlink="">
      <xdr:nvSpPr>
        <xdr:cNvPr id="218" name="テキスト ボックス 217">
          <a:extLst>
            <a:ext uri="{FF2B5EF4-FFF2-40B4-BE49-F238E27FC236}">
              <a16:creationId xmlns:a16="http://schemas.microsoft.com/office/drawing/2014/main" id="{7200A00E-51CB-4E31-B8BE-B668D213766A}"/>
            </a:ext>
          </a:extLst>
        </xdr:cNvPr>
        <xdr:cNvSpPr txBox="1"/>
      </xdr:nvSpPr>
      <xdr:spPr>
        <a:xfrm>
          <a:off x="6008370" y="1052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F84FC420-95DE-4F60-8114-A629BFD28CA7}"/>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5165" cy="258445"/>
    <xdr:sp macro="" textlink="">
      <xdr:nvSpPr>
        <xdr:cNvPr id="220" name="テキスト ボックス 219">
          <a:extLst>
            <a:ext uri="{FF2B5EF4-FFF2-40B4-BE49-F238E27FC236}">
              <a16:creationId xmlns:a16="http://schemas.microsoft.com/office/drawing/2014/main" id="{06CF9604-DAC8-42D9-B52D-AFA419D8A66A}"/>
            </a:ext>
          </a:extLst>
        </xdr:cNvPr>
        <xdr:cNvSpPr txBox="1"/>
      </xdr:nvSpPr>
      <xdr:spPr>
        <a:xfrm>
          <a:off x="5918200" y="1014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2D91CCDB-2F3A-436B-BD61-1B3D72E312E4}"/>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5165" cy="259080"/>
    <xdr:sp macro="" textlink="">
      <xdr:nvSpPr>
        <xdr:cNvPr id="222" name="テキスト ボックス 221">
          <a:extLst>
            <a:ext uri="{FF2B5EF4-FFF2-40B4-BE49-F238E27FC236}">
              <a16:creationId xmlns:a16="http://schemas.microsoft.com/office/drawing/2014/main" id="{98876998-AC8A-48CF-B62D-C201527FCC6E}"/>
            </a:ext>
          </a:extLst>
        </xdr:cNvPr>
        <xdr:cNvSpPr txBox="1"/>
      </xdr:nvSpPr>
      <xdr:spPr>
        <a:xfrm>
          <a:off x="5918200" y="976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518A61CE-1857-4F23-9AA9-1AC506089837}"/>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5165" cy="259080"/>
    <xdr:sp macro="" textlink="">
      <xdr:nvSpPr>
        <xdr:cNvPr id="224" name="テキスト ボックス 223">
          <a:extLst>
            <a:ext uri="{FF2B5EF4-FFF2-40B4-BE49-F238E27FC236}">
              <a16:creationId xmlns:a16="http://schemas.microsoft.com/office/drawing/2014/main" id="{ACCA52AA-E00A-486C-B694-C4E2A179DEF2}"/>
            </a:ext>
          </a:extLst>
        </xdr:cNvPr>
        <xdr:cNvSpPr txBox="1"/>
      </xdr:nvSpPr>
      <xdr:spPr>
        <a:xfrm>
          <a:off x="5918200" y="938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BFF652AC-1D7C-4F13-A12B-A6F120BE9C51}"/>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5165" cy="258445"/>
    <xdr:sp macro="" textlink="">
      <xdr:nvSpPr>
        <xdr:cNvPr id="226" name="テキスト ボックス 225">
          <a:extLst>
            <a:ext uri="{FF2B5EF4-FFF2-40B4-BE49-F238E27FC236}">
              <a16:creationId xmlns:a16="http://schemas.microsoft.com/office/drawing/2014/main" id="{9BA60193-5B4C-4CDE-939E-25788D983059}"/>
            </a:ext>
          </a:extLst>
        </xdr:cNvPr>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79BAD1B1-4618-42EB-BCB5-10232BC90FDC}"/>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64</xdr:row>
      <xdr:rowOff>67945</xdr:rowOff>
    </xdr:to>
    <xdr:cxnSp macro="">
      <xdr:nvCxnSpPr>
        <xdr:cNvPr id="228" name="直線コネクタ 227">
          <a:extLst>
            <a:ext uri="{FF2B5EF4-FFF2-40B4-BE49-F238E27FC236}">
              <a16:creationId xmlns:a16="http://schemas.microsoft.com/office/drawing/2014/main" id="{D905E712-3B67-43B8-94D9-5FDF502EFB5A}"/>
            </a:ext>
          </a:extLst>
        </xdr:cNvPr>
        <xdr:cNvCxnSpPr/>
      </xdr:nvCxnSpPr>
      <xdr:spPr>
        <a:xfrm flipV="1">
          <a:off x="10476865" y="9761220"/>
          <a:ext cx="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71755</xdr:rowOff>
    </xdr:from>
    <xdr:ext cx="534670" cy="259080"/>
    <xdr:sp macro="" textlink="">
      <xdr:nvSpPr>
        <xdr:cNvPr id="229" name="【橋りょう・トンネル】&#10;一人当たり有形固定資産（償却資産）額最小値テキスト">
          <a:extLst>
            <a:ext uri="{FF2B5EF4-FFF2-40B4-BE49-F238E27FC236}">
              <a16:creationId xmlns:a16="http://schemas.microsoft.com/office/drawing/2014/main" id="{988B0ECD-11BB-4CD2-8590-A9819B2F1DF2}"/>
            </a:ext>
          </a:extLst>
        </xdr:cNvPr>
        <xdr:cNvSpPr txBox="1"/>
      </xdr:nvSpPr>
      <xdr:spPr>
        <a:xfrm>
          <a:off x="10515600" y="11044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10,495</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67945</xdr:rowOff>
    </xdr:from>
    <xdr:to>
      <xdr:col>55</xdr:col>
      <xdr:colOff>88900</xdr:colOff>
      <xdr:row>64</xdr:row>
      <xdr:rowOff>67945</xdr:rowOff>
    </xdr:to>
    <xdr:cxnSp macro="">
      <xdr:nvCxnSpPr>
        <xdr:cNvPr id="230" name="直線コネクタ 229">
          <a:extLst>
            <a:ext uri="{FF2B5EF4-FFF2-40B4-BE49-F238E27FC236}">
              <a16:creationId xmlns:a16="http://schemas.microsoft.com/office/drawing/2014/main" id="{5F7D71FD-27DD-4E6E-9B14-6C177A911324}"/>
            </a:ext>
          </a:extLst>
        </xdr:cNvPr>
        <xdr:cNvCxnSpPr/>
      </xdr:nvCxnSpPr>
      <xdr:spPr>
        <a:xfrm>
          <a:off x="10388600" y="1104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106680</xdr:rowOff>
    </xdr:from>
    <xdr:ext cx="690245" cy="259080"/>
    <xdr:sp macro="" textlink="">
      <xdr:nvSpPr>
        <xdr:cNvPr id="231" name="【橋りょう・トンネル】&#10;一人当たり有形固定資産（償却資産）額最大値テキスト">
          <a:extLst>
            <a:ext uri="{FF2B5EF4-FFF2-40B4-BE49-F238E27FC236}">
              <a16:creationId xmlns:a16="http://schemas.microsoft.com/office/drawing/2014/main" id="{17F096A0-C21B-4F5D-98BF-8ECD8718BB8B}"/>
            </a:ext>
          </a:extLst>
        </xdr:cNvPr>
        <xdr:cNvSpPr txBox="1"/>
      </xdr:nvSpPr>
      <xdr:spPr>
        <a:xfrm>
          <a:off x="10515600" y="95364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1,690,220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2" name="直線コネクタ 231">
          <a:extLst>
            <a:ext uri="{FF2B5EF4-FFF2-40B4-BE49-F238E27FC236}">
              <a16:creationId xmlns:a16="http://schemas.microsoft.com/office/drawing/2014/main" id="{41BCC5A7-0F6C-45FE-9008-602BA5A0BB0E}"/>
            </a:ext>
          </a:extLst>
        </xdr:cNvPr>
        <xdr:cNvCxnSpPr/>
      </xdr:nvCxnSpPr>
      <xdr:spPr>
        <a:xfrm>
          <a:off x="10388600" y="976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57150</xdr:rowOff>
    </xdr:from>
    <xdr:ext cx="598805" cy="259080"/>
    <xdr:sp macro="" textlink="">
      <xdr:nvSpPr>
        <xdr:cNvPr id="233" name="【橋りょう・トンネル】&#10;一人当たり有形固定資産（償却資産）額平均値テキスト">
          <a:extLst>
            <a:ext uri="{FF2B5EF4-FFF2-40B4-BE49-F238E27FC236}">
              <a16:creationId xmlns:a16="http://schemas.microsoft.com/office/drawing/2014/main" id="{2696EF2F-0561-4E8C-A972-04E918A75140}"/>
            </a:ext>
          </a:extLst>
        </xdr:cNvPr>
        <xdr:cNvSpPr txBox="1"/>
      </xdr:nvSpPr>
      <xdr:spPr>
        <a:xfrm>
          <a:off x="10515600" y="10687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380,169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78740</xdr:rowOff>
    </xdr:from>
    <xdr:to>
      <xdr:col>55</xdr:col>
      <xdr:colOff>50800</xdr:colOff>
      <xdr:row>63</xdr:row>
      <xdr:rowOff>8890</xdr:rowOff>
    </xdr:to>
    <xdr:sp macro="" textlink="">
      <xdr:nvSpPr>
        <xdr:cNvPr id="234" name="フローチャート: 判断 233">
          <a:extLst>
            <a:ext uri="{FF2B5EF4-FFF2-40B4-BE49-F238E27FC236}">
              <a16:creationId xmlns:a16="http://schemas.microsoft.com/office/drawing/2014/main" id="{82BACB3A-FCB3-4C01-B026-72411C926939}"/>
            </a:ext>
          </a:extLst>
        </xdr:cNvPr>
        <xdr:cNvSpPr/>
      </xdr:nvSpPr>
      <xdr:spPr>
        <a:xfrm>
          <a:off x="10426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107950</xdr:rowOff>
    </xdr:from>
    <xdr:to>
      <xdr:col>50</xdr:col>
      <xdr:colOff>165100</xdr:colOff>
      <xdr:row>63</xdr:row>
      <xdr:rowOff>38100</xdr:rowOff>
    </xdr:to>
    <xdr:sp macro="" textlink="">
      <xdr:nvSpPr>
        <xdr:cNvPr id="235" name="フローチャート: 判断 234">
          <a:extLst>
            <a:ext uri="{FF2B5EF4-FFF2-40B4-BE49-F238E27FC236}">
              <a16:creationId xmlns:a16="http://schemas.microsoft.com/office/drawing/2014/main" id="{674D2301-25C1-491B-AF18-6D5CCC577CC1}"/>
            </a:ext>
          </a:extLst>
        </xdr:cNvPr>
        <xdr:cNvSpPr/>
      </xdr:nvSpPr>
      <xdr:spPr>
        <a:xfrm>
          <a:off x="9588500" y="1073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114935</xdr:rowOff>
    </xdr:from>
    <xdr:to>
      <xdr:col>46</xdr:col>
      <xdr:colOff>38100</xdr:colOff>
      <xdr:row>63</xdr:row>
      <xdr:rowOff>45085</xdr:rowOff>
    </xdr:to>
    <xdr:sp macro="" textlink="">
      <xdr:nvSpPr>
        <xdr:cNvPr id="236" name="フローチャート: 判断 235">
          <a:extLst>
            <a:ext uri="{FF2B5EF4-FFF2-40B4-BE49-F238E27FC236}">
              <a16:creationId xmlns:a16="http://schemas.microsoft.com/office/drawing/2014/main" id="{49DCAF4D-EB31-4D40-80EF-288F1D9414D8}"/>
            </a:ext>
          </a:extLst>
        </xdr:cNvPr>
        <xdr:cNvSpPr/>
      </xdr:nvSpPr>
      <xdr:spPr>
        <a:xfrm>
          <a:off x="8699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133985</xdr:rowOff>
    </xdr:from>
    <xdr:to>
      <xdr:col>41</xdr:col>
      <xdr:colOff>101600</xdr:colOff>
      <xdr:row>63</xdr:row>
      <xdr:rowOff>64135</xdr:rowOff>
    </xdr:to>
    <xdr:sp macro="" textlink="">
      <xdr:nvSpPr>
        <xdr:cNvPr id="237" name="フローチャート: 判断 236">
          <a:extLst>
            <a:ext uri="{FF2B5EF4-FFF2-40B4-BE49-F238E27FC236}">
              <a16:creationId xmlns:a16="http://schemas.microsoft.com/office/drawing/2014/main" id="{FEB0829D-1213-4610-BFB3-16D549BAA790}"/>
            </a:ext>
          </a:extLst>
        </xdr:cNvPr>
        <xdr:cNvSpPr/>
      </xdr:nvSpPr>
      <xdr:spPr>
        <a:xfrm>
          <a:off x="7810500" y="107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158115</xdr:rowOff>
    </xdr:from>
    <xdr:to>
      <xdr:col>36</xdr:col>
      <xdr:colOff>165100</xdr:colOff>
      <xdr:row>63</xdr:row>
      <xdr:rowOff>88265</xdr:rowOff>
    </xdr:to>
    <xdr:sp macro="" textlink="">
      <xdr:nvSpPr>
        <xdr:cNvPr id="238" name="フローチャート: 判断 237">
          <a:extLst>
            <a:ext uri="{FF2B5EF4-FFF2-40B4-BE49-F238E27FC236}">
              <a16:creationId xmlns:a16="http://schemas.microsoft.com/office/drawing/2014/main" id="{297E5039-639E-43A7-9E1D-6ED486343596}"/>
            </a:ext>
          </a:extLst>
        </xdr:cNvPr>
        <xdr:cNvSpPr/>
      </xdr:nvSpPr>
      <xdr:spPr>
        <a:xfrm>
          <a:off x="6921500" y="1078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39" name="テキスト ボックス 238">
          <a:extLst>
            <a:ext uri="{FF2B5EF4-FFF2-40B4-BE49-F238E27FC236}">
              <a16:creationId xmlns:a16="http://schemas.microsoft.com/office/drawing/2014/main" id="{7122151F-7E03-4830-BE23-4D524D2B1115}"/>
            </a:ext>
          </a:extLst>
        </xdr:cNvPr>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0" name="テキスト ボックス 239">
          <a:extLst>
            <a:ext uri="{FF2B5EF4-FFF2-40B4-BE49-F238E27FC236}">
              <a16:creationId xmlns:a16="http://schemas.microsoft.com/office/drawing/2014/main" id="{CBB0FDCF-3BB6-4336-977C-C1273657EBF6}"/>
            </a:ext>
          </a:extLst>
        </xdr:cNvPr>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1" name="テキスト ボックス 240">
          <a:extLst>
            <a:ext uri="{FF2B5EF4-FFF2-40B4-BE49-F238E27FC236}">
              <a16:creationId xmlns:a16="http://schemas.microsoft.com/office/drawing/2014/main" id="{B4D2B19F-7DD8-477E-B7AB-9FBC90DE7CBD}"/>
            </a:ext>
          </a:extLst>
        </xdr:cNvPr>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2" name="テキスト ボックス 241">
          <a:extLst>
            <a:ext uri="{FF2B5EF4-FFF2-40B4-BE49-F238E27FC236}">
              <a16:creationId xmlns:a16="http://schemas.microsoft.com/office/drawing/2014/main" id="{8B0BEC56-DC9A-4D45-A592-87E94FA48856}"/>
            </a:ext>
          </a:extLst>
        </xdr:cNvPr>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3" name="テキスト ボックス 242">
          <a:extLst>
            <a:ext uri="{FF2B5EF4-FFF2-40B4-BE49-F238E27FC236}">
              <a16:creationId xmlns:a16="http://schemas.microsoft.com/office/drawing/2014/main" id="{7B762B46-E643-444D-ABC6-8FB6FEB337F0}"/>
            </a:ext>
          </a:extLst>
        </xdr:cNvPr>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166370</xdr:rowOff>
    </xdr:from>
    <xdr:to>
      <xdr:col>55</xdr:col>
      <xdr:colOff>50800</xdr:colOff>
      <xdr:row>61</xdr:row>
      <xdr:rowOff>95885</xdr:rowOff>
    </xdr:to>
    <xdr:sp macro="" textlink="">
      <xdr:nvSpPr>
        <xdr:cNvPr id="244" name="楕円 243">
          <a:extLst>
            <a:ext uri="{FF2B5EF4-FFF2-40B4-BE49-F238E27FC236}">
              <a16:creationId xmlns:a16="http://schemas.microsoft.com/office/drawing/2014/main" id="{F78BD9F8-BA0F-44FA-9555-FA3709179725}"/>
            </a:ext>
          </a:extLst>
        </xdr:cNvPr>
        <xdr:cNvSpPr/>
      </xdr:nvSpPr>
      <xdr:spPr>
        <a:xfrm>
          <a:off x="10426700" y="10453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17780</xdr:rowOff>
    </xdr:from>
    <xdr:ext cx="598805" cy="258445"/>
    <xdr:sp macro="" textlink="">
      <xdr:nvSpPr>
        <xdr:cNvPr id="245" name="【橋りょう・トンネル】&#10;一人当たり有形固定資産（償却資産）額該当値テキスト">
          <a:extLst>
            <a:ext uri="{FF2B5EF4-FFF2-40B4-BE49-F238E27FC236}">
              <a16:creationId xmlns:a16="http://schemas.microsoft.com/office/drawing/2014/main" id="{EE66A6F3-44AC-4696-A772-9F76366BC387}"/>
            </a:ext>
          </a:extLst>
        </xdr:cNvPr>
        <xdr:cNvSpPr txBox="1"/>
      </xdr:nvSpPr>
      <xdr:spPr>
        <a:xfrm>
          <a:off x="10515600" y="103047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715,452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4445</xdr:rowOff>
    </xdr:from>
    <xdr:to>
      <xdr:col>50</xdr:col>
      <xdr:colOff>165100</xdr:colOff>
      <xdr:row>62</xdr:row>
      <xdr:rowOff>106045</xdr:rowOff>
    </xdr:to>
    <xdr:sp macro="" textlink="">
      <xdr:nvSpPr>
        <xdr:cNvPr id="246" name="楕円 245">
          <a:extLst>
            <a:ext uri="{FF2B5EF4-FFF2-40B4-BE49-F238E27FC236}">
              <a16:creationId xmlns:a16="http://schemas.microsoft.com/office/drawing/2014/main" id="{9C203D11-49AE-4F8A-B590-B0BBEDE0A497}"/>
            </a:ext>
          </a:extLst>
        </xdr:cNvPr>
        <xdr:cNvSpPr/>
      </xdr:nvSpPr>
      <xdr:spPr>
        <a:xfrm>
          <a:off x="9588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45085</xdr:rowOff>
    </xdr:from>
    <xdr:to>
      <xdr:col>55</xdr:col>
      <xdr:colOff>0</xdr:colOff>
      <xdr:row>62</xdr:row>
      <xdr:rowOff>55245</xdr:rowOff>
    </xdr:to>
    <xdr:cxnSp macro="">
      <xdr:nvCxnSpPr>
        <xdr:cNvPr id="247" name="直線コネクタ 246">
          <a:extLst>
            <a:ext uri="{FF2B5EF4-FFF2-40B4-BE49-F238E27FC236}">
              <a16:creationId xmlns:a16="http://schemas.microsoft.com/office/drawing/2014/main" id="{626983D1-4C3B-4D50-93E8-A536D993A73B}"/>
            </a:ext>
          </a:extLst>
        </xdr:cNvPr>
        <xdr:cNvCxnSpPr/>
      </xdr:nvCxnSpPr>
      <xdr:spPr>
        <a:xfrm flipV="1">
          <a:off x="9639300" y="10503535"/>
          <a:ext cx="8382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29210</xdr:rowOff>
    </xdr:from>
    <xdr:to>
      <xdr:col>46</xdr:col>
      <xdr:colOff>38100</xdr:colOff>
      <xdr:row>62</xdr:row>
      <xdr:rowOff>130175</xdr:rowOff>
    </xdr:to>
    <xdr:sp macro="" textlink="">
      <xdr:nvSpPr>
        <xdr:cNvPr id="248" name="楕円 247">
          <a:extLst>
            <a:ext uri="{FF2B5EF4-FFF2-40B4-BE49-F238E27FC236}">
              <a16:creationId xmlns:a16="http://schemas.microsoft.com/office/drawing/2014/main" id="{0730103F-309F-4ECD-8599-B82CE1595A5A}"/>
            </a:ext>
          </a:extLst>
        </xdr:cNvPr>
        <xdr:cNvSpPr/>
      </xdr:nvSpPr>
      <xdr:spPr>
        <a:xfrm>
          <a:off x="8699500" y="10659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55245</xdr:rowOff>
    </xdr:from>
    <xdr:to>
      <xdr:col>50</xdr:col>
      <xdr:colOff>114300</xdr:colOff>
      <xdr:row>62</xdr:row>
      <xdr:rowOff>79375</xdr:rowOff>
    </xdr:to>
    <xdr:cxnSp macro="">
      <xdr:nvCxnSpPr>
        <xdr:cNvPr id="249" name="直線コネクタ 248">
          <a:extLst>
            <a:ext uri="{FF2B5EF4-FFF2-40B4-BE49-F238E27FC236}">
              <a16:creationId xmlns:a16="http://schemas.microsoft.com/office/drawing/2014/main" id="{77C15EF0-2ADB-4E35-8699-7B67E44E1917}"/>
            </a:ext>
          </a:extLst>
        </xdr:cNvPr>
        <xdr:cNvCxnSpPr/>
      </xdr:nvCxnSpPr>
      <xdr:spPr>
        <a:xfrm flipV="1">
          <a:off x="8750300" y="1068514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36830</xdr:rowOff>
    </xdr:from>
    <xdr:to>
      <xdr:col>41</xdr:col>
      <xdr:colOff>101600</xdr:colOff>
      <xdr:row>62</xdr:row>
      <xdr:rowOff>138430</xdr:rowOff>
    </xdr:to>
    <xdr:sp macro="" textlink="">
      <xdr:nvSpPr>
        <xdr:cNvPr id="250" name="楕円 249">
          <a:extLst>
            <a:ext uri="{FF2B5EF4-FFF2-40B4-BE49-F238E27FC236}">
              <a16:creationId xmlns:a16="http://schemas.microsoft.com/office/drawing/2014/main" id="{5B9125BA-3970-4FE7-BF05-C147AE1520F0}"/>
            </a:ext>
          </a:extLst>
        </xdr:cNvPr>
        <xdr:cNvSpPr/>
      </xdr:nvSpPr>
      <xdr:spPr>
        <a:xfrm>
          <a:off x="7810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79375</xdr:rowOff>
    </xdr:from>
    <xdr:to>
      <xdr:col>45</xdr:col>
      <xdr:colOff>177800</xdr:colOff>
      <xdr:row>62</xdr:row>
      <xdr:rowOff>87630</xdr:rowOff>
    </xdr:to>
    <xdr:cxnSp macro="">
      <xdr:nvCxnSpPr>
        <xdr:cNvPr id="251" name="直線コネクタ 250">
          <a:extLst>
            <a:ext uri="{FF2B5EF4-FFF2-40B4-BE49-F238E27FC236}">
              <a16:creationId xmlns:a16="http://schemas.microsoft.com/office/drawing/2014/main" id="{98DACB53-4A60-4277-BBBC-BA745CE8C782}"/>
            </a:ext>
          </a:extLst>
        </xdr:cNvPr>
        <xdr:cNvCxnSpPr/>
      </xdr:nvCxnSpPr>
      <xdr:spPr>
        <a:xfrm flipV="1">
          <a:off x="7861300" y="107092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43180</xdr:rowOff>
    </xdr:from>
    <xdr:to>
      <xdr:col>36</xdr:col>
      <xdr:colOff>165100</xdr:colOff>
      <xdr:row>62</xdr:row>
      <xdr:rowOff>144780</xdr:rowOff>
    </xdr:to>
    <xdr:sp macro="" textlink="">
      <xdr:nvSpPr>
        <xdr:cNvPr id="252" name="楕円 251">
          <a:extLst>
            <a:ext uri="{FF2B5EF4-FFF2-40B4-BE49-F238E27FC236}">
              <a16:creationId xmlns:a16="http://schemas.microsoft.com/office/drawing/2014/main" id="{53D1EDA4-3C02-4FA0-9935-A9B87C22E4A7}"/>
            </a:ext>
          </a:extLst>
        </xdr:cNvPr>
        <xdr:cNvSpPr/>
      </xdr:nvSpPr>
      <xdr:spPr>
        <a:xfrm>
          <a:off x="6921500" y="106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87630</xdr:rowOff>
    </xdr:from>
    <xdr:to>
      <xdr:col>41</xdr:col>
      <xdr:colOff>50800</xdr:colOff>
      <xdr:row>62</xdr:row>
      <xdr:rowOff>93980</xdr:rowOff>
    </xdr:to>
    <xdr:cxnSp macro="">
      <xdr:nvCxnSpPr>
        <xdr:cNvPr id="253" name="直線コネクタ 252">
          <a:extLst>
            <a:ext uri="{FF2B5EF4-FFF2-40B4-BE49-F238E27FC236}">
              <a16:creationId xmlns:a16="http://schemas.microsoft.com/office/drawing/2014/main" id="{6270F8E0-2D00-4000-92EE-FC8D49DEDC9E}"/>
            </a:ext>
          </a:extLst>
        </xdr:cNvPr>
        <xdr:cNvCxnSpPr/>
      </xdr:nvCxnSpPr>
      <xdr:spPr>
        <a:xfrm flipV="1">
          <a:off x="6972300" y="107175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63</xdr:row>
      <xdr:rowOff>29210</xdr:rowOff>
    </xdr:from>
    <xdr:ext cx="598170" cy="258445"/>
    <xdr:sp macro="" textlink="">
      <xdr:nvSpPr>
        <xdr:cNvPr id="254" name="n_1aveValue【橋りょう・トンネル】&#10;一人当たり有形固定資産（償却資産）額">
          <a:extLst>
            <a:ext uri="{FF2B5EF4-FFF2-40B4-BE49-F238E27FC236}">
              <a16:creationId xmlns:a16="http://schemas.microsoft.com/office/drawing/2014/main" id="{08E13948-78B7-44B9-BAA9-FA03D8D638A1}"/>
            </a:ext>
          </a:extLst>
        </xdr:cNvPr>
        <xdr:cNvSpPr txBox="1"/>
      </xdr:nvSpPr>
      <xdr:spPr>
        <a:xfrm>
          <a:off x="9326880" y="108305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341,435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63</xdr:row>
      <xdr:rowOff>36830</xdr:rowOff>
    </xdr:from>
    <xdr:ext cx="598170" cy="259080"/>
    <xdr:sp macro="" textlink="">
      <xdr:nvSpPr>
        <xdr:cNvPr id="255" name="n_2aveValue【橋りょう・トンネル】&#10;一人当たり有形固定資産（償却資産）額">
          <a:extLst>
            <a:ext uri="{FF2B5EF4-FFF2-40B4-BE49-F238E27FC236}">
              <a16:creationId xmlns:a16="http://schemas.microsoft.com/office/drawing/2014/main" id="{9D95BBBB-110F-4FDC-9075-72F9FFF7A828}"/>
            </a:ext>
          </a:extLst>
        </xdr:cNvPr>
        <xdr:cNvSpPr txBox="1"/>
      </xdr:nvSpPr>
      <xdr:spPr>
        <a:xfrm>
          <a:off x="8450580" y="10838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332,100</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63</xdr:row>
      <xdr:rowOff>55245</xdr:rowOff>
    </xdr:from>
    <xdr:ext cx="598170" cy="258445"/>
    <xdr:sp macro="" textlink="">
      <xdr:nvSpPr>
        <xdr:cNvPr id="256" name="n_3aveValue【橋りょう・トンネル】&#10;一人当たり有形固定資産（償却資産）額">
          <a:extLst>
            <a:ext uri="{FF2B5EF4-FFF2-40B4-BE49-F238E27FC236}">
              <a16:creationId xmlns:a16="http://schemas.microsoft.com/office/drawing/2014/main" id="{CAF8187C-1014-4EF3-987D-E5B306D7E5AD}"/>
            </a:ext>
          </a:extLst>
        </xdr:cNvPr>
        <xdr:cNvSpPr txBox="1"/>
      </xdr:nvSpPr>
      <xdr:spPr>
        <a:xfrm>
          <a:off x="7561580" y="10856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307,228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63</xdr:row>
      <xdr:rowOff>79375</xdr:rowOff>
    </xdr:from>
    <xdr:ext cx="598170" cy="258445"/>
    <xdr:sp macro="" textlink="">
      <xdr:nvSpPr>
        <xdr:cNvPr id="257" name="n_4aveValue【橋りょう・トンネル】&#10;一人当たり有形固定資産（償却資産）額">
          <a:extLst>
            <a:ext uri="{FF2B5EF4-FFF2-40B4-BE49-F238E27FC236}">
              <a16:creationId xmlns:a16="http://schemas.microsoft.com/office/drawing/2014/main" id="{254288AE-539D-4BC4-A800-2E95515AB5EF}"/>
            </a:ext>
          </a:extLst>
        </xdr:cNvPr>
        <xdr:cNvSpPr txBox="1"/>
      </xdr:nvSpPr>
      <xdr:spPr>
        <a:xfrm>
          <a:off x="6672580" y="10880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275,626</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60</xdr:row>
      <xdr:rowOff>122555</xdr:rowOff>
    </xdr:from>
    <xdr:ext cx="598170" cy="258445"/>
    <xdr:sp macro="" textlink="">
      <xdr:nvSpPr>
        <xdr:cNvPr id="258" name="n_1mainValue【橋りょう・トンネル】&#10;一人当たり有形固定資産（償却資産）額">
          <a:extLst>
            <a:ext uri="{FF2B5EF4-FFF2-40B4-BE49-F238E27FC236}">
              <a16:creationId xmlns:a16="http://schemas.microsoft.com/office/drawing/2014/main" id="{1487DBA2-D8E7-40F2-BED8-FCFAA3963B57}"/>
            </a:ext>
          </a:extLst>
        </xdr:cNvPr>
        <xdr:cNvSpPr txBox="1"/>
      </xdr:nvSpPr>
      <xdr:spPr>
        <a:xfrm>
          <a:off x="9326880" y="104095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477,825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60</xdr:row>
      <xdr:rowOff>146685</xdr:rowOff>
    </xdr:from>
    <xdr:ext cx="598170" cy="258445"/>
    <xdr:sp macro="" textlink="">
      <xdr:nvSpPr>
        <xdr:cNvPr id="259" name="n_2mainValue【橋りょう・トンネル】&#10;一人当たり有形固定資産（償却資産）額">
          <a:extLst>
            <a:ext uri="{FF2B5EF4-FFF2-40B4-BE49-F238E27FC236}">
              <a16:creationId xmlns:a16="http://schemas.microsoft.com/office/drawing/2014/main" id="{40D67442-B126-42CB-A4BD-2C51977BFE1C}"/>
            </a:ext>
          </a:extLst>
        </xdr:cNvPr>
        <xdr:cNvSpPr txBox="1"/>
      </xdr:nvSpPr>
      <xdr:spPr>
        <a:xfrm>
          <a:off x="8450580" y="104336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446,143</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60</xdr:row>
      <xdr:rowOff>154940</xdr:rowOff>
    </xdr:from>
    <xdr:ext cx="598170" cy="258445"/>
    <xdr:sp macro="" textlink="">
      <xdr:nvSpPr>
        <xdr:cNvPr id="260" name="n_3mainValue【橋りょう・トンネル】&#10;一人当たり有形固定資産（償却資産）額">
          <a:extLst>
            <a:ext uri="{FF2B5EF4-FFF2-40B4-BE49-F238E27FC236}">
              <a16:creationId xmlns:a16="http://schemas.microsoft.com/office/drawing/2014/main" id="{84A0FB74-C9D3-444E-ABAE-F3F2DFC83A13}"/>
            </a:ext>
          </a:extLst>
        </xdr:cNvPr>
        <xdr:cNvSpPr txBox="1"/>
      </xdr:nvSpPr>
      <xdr:spPr>
        <a:xfrm>
          <a:off x="7561580" y="104419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435,237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60</xdr:row>
      <xdr:rowOff>161290</xdr:rowOff>
    </xdr:from>
    <xdr:ext cx="598170" cy="259080"/>
    <xdr:sp macro="" textlink="">
      <xdr:nvSpPr>
        <xdr:cNvPr id="261" name="n_4mainValue【橋りょう・トンネル】&#10;一人当たり有形固定資産（償却資産）額">
          <a:extLst>
            <a:ext uri="{FF2B5EF4-FFF2-40B4-BE49-F238E27FC236}">
              <a16:creationId xmlns:a16="http://schemas.microsoft.com/office/drawing/2014/main" id="{9F48BAA6-6C8B-4652-8A0D-B81E03A5535D}"/>
            </a:ext>
          </a:extLst>
        </xdr:cNvPr>
        <xdr:cNvSpPr txBox="1"/>
      </xdr:nvSpPr>
      <xdr:spPr>
        <a:xfrm>
          <a:off x="6672580" y="10448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426,751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890A59BC-0094-4313-8239-9E8606D1A63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47F748EB-741A-46EC-8002-B6B8FD2AE324}"/>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3C64C2BD-C492-47C0-8A75-C2AA2C488C15}"/>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712E7F2-7638-4E17-B00F-E9868A9709A3}"/>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7F2F825-CC92-4041-B2DF-B0C906E44373}"/>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AB177BF1-7401-4F73-B12B-45535CC807CA}"/>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72CFB45F-A41A-41BD-A7EE-4829B649EFC9}"/>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41B5D65B-F94C-4143-9EDE-647F9A6B3B26}"/>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0" name="テキスト ボックス 269">
          <a:extLst>
            <a:ext uri="{FF2B5EF4-FFF2-40B4-BE49-F238E27FC236}">
              <a16:creationId xmlns:a16="http://schemas.microsoft.com/office/drawing/2014/main" id="{B280E258-2B68-4977-AF30-350BBEAA622E}"/>
            </a:ext>
          </a:extLst>
        </xdr:cNvPr>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BDD9BBD6-A242-41F6-A17C-DA971D7733B5}"/>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2" name="テキスト ボックス 271">
          <a:extLst>
            <a:ext uri="{FF2B5EF4-FFF2-40B4-BE49-F238E27FC236}">
              <a16:creationId xmlns:a16="http://schemas.microsoft.com/office/drawing/2014/main" id="{15BE71EB-07E2-4C36-A5A2-C47C11D71F98}"/>
            </a:ext>
          </a:extLst>
        </xdr:cNvPr>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805A044B-8A46-4AF7-B7F5-B7CA93B76856}"/>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725" cy="258445"/>
    <xdr:sp macro="" textlink="">
      <xdr:nvSpPr>
        <xdr:cNvPr id="274" name="テキスト ボックス 273">
          <a:extLst>
            <a:ext uri="{FF2B5EF4-FFF2-40B4-BE49-F238E27FC236}">
              <a16:creationId xmlns:a16="http://schemas.microsoft.com/office/drawing/2014/main" id="{43FD2C51-4127-43DB-B3DD-CCC3488DA484}"/>
            </a:ext>
          </a:extLst>
        </xdr:cNvPr>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51276D20-2AFF-46DE-BBCE-62FD23EB723E}"/>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6" name="テキスト ボックス 275">
          <a:extLst>
            <a:ext uri="{FF2B5EF4-FFF2-40B4-BE49-F238E27FC236}">
              <a16:creationId xmlns:a16="http://schemas.microsoft.com/office/drawing/2014/main" id="{8FAA15AD-C54E-4D90-BF99-72AF91A01DCD}"/>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6BC7AC6D-333F-4BF3-85EF-C3E4E62C583E}"/>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8" name="テキスト ボックス 277">
          <a:extLst>
            <a:ext uri="{FF2B5EF4-FFF2-40B4-BE49-F238E27FC236}">
              <a16:creationId xmlns:a16="http://schemas.microsoft.com/office/drawing/2014/main" id="{59D0D01C-B44B-4BB4-97F2-2E324CC8EDAC}"/>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B573626B-D8EA-42C7-A880-9D80CCE1D3BA}"/>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8445"/>
    <xdr:sp macro="" textlink="">
      <xdr:nvSpPr>
        <xdr:cNvPr id="280" name="テキスト ボックス 279">
          <a:extLst>
            <a:ext uri="{FF2B5EF4-FFF2-40B4-BE49-F238E27FC236}">
              <a16:creationId xmlns:a16="http://schemas.microsoft.com/office/drawing/2014/main" id="{72529571-AFC6-44FE-9F22-75DBB3987E6A}"/>
            </a:ext>
          </a:extLst>
        </xdr:cNvPr>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1689F779-0422-4DD3-BCD5-D093162CE84E}"/>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2" name="テキスト ボックス 281">
          <a:extLst>
            <a:ext uri="{FF2B5EF4-FFF2-40B4-BE49-F238E27FC236}">
              <a16:creationId xmlns:a16="http://schemas.microsoft.com/office/drawing/2014/main" id="{2AE19CAD-9B0E-4060-9230-9939B7CD559F}"/>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B4DDDF88-3974-45CC-9323-8038F278CC57}"/>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8455" cy="259080"/>
    <xdr:sp macro="" textlink="">
      <xdr:nvSpPr>
        <xdr:cNvPr id="284" name="テキスト ボックス 283">
          <a:extLst>
            <a:ext uri="{FF2B5EF4-FFF2-40B4-BE49-F238E27FC236}">
              <a16:creationId xmlns:a16="http://schemas.microsoft.com/office/drawing/2014/main" id="{CA685964-36BF-43AC-97BB-F1F9B6ECBDA1}"/>
            </a:ext>
          </a:extLst>
        </xdr:cNvPr>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85CDF047-3A7F-49AF-A008-0DF4BCBE2B9B}"/>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53340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22CEB91D-0A35-44CA-9DC0-C89D63B4C8AA}"/>
            </a:ext>
          </a:extLst>
        </xdr:cNvPr>
        <xdr:cNvCxnSpPr/>
      </xdr:nvCxnSpPr>
      <xdr:spPr>
        <a:xfrm flipV="1">
          <a:off x="4634865" y="1342644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7" name="【公営住宅】&#10;有形固定資産減価償却率最小値テキスト">
          <a:extLst>
            <a:ext uri="{FF2B5EF4-FFF2-40B4-BE49-F238E27FC236}">
              <a16:creationId xmlns:a16="http://schemas.microsoft.com/office/drawing/2014/main" id="{C3DBAFB0-BDBE-452F-A76C-00F9BF41D579}"/>
            </a:ext>
          </a:extLst>
        </xdr:cNvPr>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3806A89D-B328-4D07-99F5-6B1005A21488}"/>
            </a:ext>
          </a:extLst>
        </xdr:cNvPr>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0</xdr:rowOff>
    </xdr:from>
    <xdr:ext cx="405130" cy="259080"/>
    <xdr:sp macro="" textlink="">
      <xdr:nvSpPr>
        <xdr:cNvPr id="289" name="【公営住宅】&#10;有形固定資産減価償却率最大値テキスト">
          <a:extLst>
            <a:ext uri="{FF2B5EF4-FFF2-40B4-BE49-F238E27FC236}">
              <a16:creationId xmlns:a16="http://schemas.microsoft.com/office/drawing/2014/main" id="{472E32A2-065B-4BAE-AEE8-6AE5F346D25F}"/>
            </a:ext>
          </a:extLst>
        </xdr:cNvPr>
        <xdr:cNvSpPr txBox="1"/>
      </xdr:nvSpPr>
      <xdr:spPr>
        <a:xfrm>
          <a:off x="4673600" y="13201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53340</xdr:rowOff>
    </xdr:from>
    <xdr:to>
      <xdr:col>24</xdr:col>
      <xdr:colOff>152400</xdr:colOff>
      <xdr:row>78</xdr:row>
      <xdr:rowOff>53340</xdr:rowOff>
    </xdr:to>
    <xdr:cxnSp macro="">
      <xdr:nvCxnSpPr>
        <xdr:cNvPr id="290" name="直線コネクタ 289">
          <a:extLst>
            <a:ext uri="{FF2B5EF4-FFF2-40B4-BE49-F238E27FC236}">
              <a16:creationId xmlns:a16="http://schemas.microsoft.com/office/drawing/2014/main" id="{B824A111-6A5E-448A-A2A9-39F5C65C5CD2}"/>
            </a:ext>
          </a:extLst>
        </xdr:cNvPr>
        <xdr:cNvCxnSpPr/>
      </xdr:nvCxnSpPr>
      <xdr:spPr>
        <a:xfrm>
          <a:off x="4546600" y="1342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129540</xdr:rowOff>
    </xdr:from>
    <xdr:ext cx="405130" cy="259080"/>
    <xdr:sp macro="" textlink="">
      <xdr:nvSpPr>
        <xdr:cNvPr id="291" name="【公営住宅】&#10;有形固定資産減価償却率平均値テキスト">
          <a:extLst>
            <a:ext uri="{FF2B5EF4-FFF2-40B4-BE49-F238E27FC236}">
              <a16:creationId xmlns:a16="http://schemas.microsoft.com/office/drawing/2014/main" id="{7343111D-DD47-4948-86B3-8DEB44888B95}"/>
            </a:ext>
          </a:extLst>
        </xdr:cNvPr>
        <xdr:cNvSpPr txBox="1"/>
      </xdr:nvSpPr>
      <xdr:spPr>
        <a:xfrm>
          <a:off x="4673600" y="141884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82588246-D54D-423A-B7CA-8121B1923C3A}"/>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93" name="フローチャート: 判断 292">
          <a:extLst>
            <a:ext uri="{FF2B5EF4-FFF2-40B4-BE49-F238E27FC236}">
              <a16:creationId xmlns:a16="http://schemas.microsoft.com/office/drawing/2014/main" id="{223C040D-A16B-4630-9BB8-5E933F9DD0AF}"/>
            </a:ext>
          </a:extLst>
        </xdr:cNvPr>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4" name="フローチャート: 判断 293">
          <a:extLst>
            <a:ext uri="{FF2B5EF4-FFF2-40B4-BE49-F238E27FC236}">
              <a16:creationId xmlns:a16="http://schemas.microsoft.com/office/drawing/2014/main" id="{D85CE054-DF98-4871-8B57-2FA8842B9717}"/>
            </a:ext>
          </a:extLst>
        </xdr:cNvPr>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6350</xdr:rowOff>
    </xdr:from>
    <xdr:to>
      <xdr:col>10</xdr:col>
      <xdr:colOff>165100</xdr:colOff>
      <xdr:row>83</xdr:row>
      <xdr:rowOff>107950</xdr:rowOff>
    </xdr:to>
    <xdr:sp macro="" textlink="">
      <xdr:nvSpPr>
        <xdr:cNvPr id="295" name="フローチャート: 判断 294">
          <a:extLst>
            <a:ext uri="{FF2B5EF4-FFF2-40B4-BE49-F238E27FC236}">
              <a16:creationId xmlns:a16="http://schemas.microsoft.com/office/drawing/2014/main" id="{48508607-9C06-4AB5-9532-7BCDBF8E34C0}"/>
            </a:ext>
          </a:extLst>
        </xdr:cNvPr>
        <xdr:cNvSpPr/>
      </xdr:nvSpPr>
      <xdr:spPr>
        <a:xfrm>
          <a:off x="196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147320</xdr:rowOff>
    </xdr:from>
    <xdr:to>
      <xdr:col>6</xdr:col>
      <xdr:colOff>38100</xdr:colOff>
      <xdr:row>83</xdr:row>
      <xdr:rowOff>77470</xdr:rowOff>
    </xdr:to>
    <xdr:sp macro="" textlink="">
      <xdr:nvSpPr>
        <xdr:cNvPr id="296" name="フローチャート: 判断 295">
          <a:extLst>
            <a:ext uri="{FF2B5EF4-FFF2-40B4-BE49-F238E27FC236}">
              <a16:creationId xmlns:a16="http://schemas.microsoft.com/office/drawing/2014/main" id="{6F52E45D-F4D8-4290-BE37-DEACE9B4F53E}"/>
            </a:ext>
          </a:extLst>
        </xdr:cNvPr>
        <xdr:cNvSpPr/>
      </xdr:nvSpPr>
      <xdr:spPr>
        <a:xfrm>
          <a:off x="1079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a:extLst>
            <a:ext uri="{FF2B5EF4-FFF2-40B4-BE49-F238E27FC236}">
              <a16:creationId xmlns:a16="http://schemas.microsoft.com/office/drawing/2014/main" id="{04EAEED1-BC74-43B4-965E-6B62DA19C21A}"/>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29C97306-7655-4807-8C6A-70B57386D605}"/>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D458B198-B656-4674-9A31-D182174390EC}"/>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FE5FA7A2-B7AB-43DC-8E2C-43D17364B932}"/>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1F99394E-FE35-437F-AD15-E82254A703AC}"/>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2540</xdr:rowOff>
    </xdr:from>
    <xdr:to>
      <xdr:col>24</xdr:col>
      <xdr:colOff>114300</xdr:colOff>
      <xdr:row>78</xdr:row>
      <xdr:rowOff>104140</xdr:rowOff>
    </xdr:to>
    <xdr:sp macro="" textlink="">
      <xdr:nvSpPr>
        <xdr:cNvPr id="302" name="楕円 301">
          <a:extLst>
            <a:ext uri="{FF2B5EF4-FFF2-40B4-BE49-F238E27FC236}">
              <a16:creationId xmlns:a16="http://schemas.microsoft.com/office/drawing/2014/main" id="{FEACC84D-6634-4BBE-809D-D0790A584C4C}"/>
            </a:ext>
          </a:extLst>
        </xdr:cNvPr>
        <xdr:cNvSpPr/>
      </xdr:nvSpPr>
      <xdr:spPr>
        <a:xfrm>
          <a:off x="4584700" y="133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127000</xdr:rowOff>
    </xdr:from>
    <xdr:ext cx="405130" cy="259080"/>
    <xdr:sp macro="" textlink="">
      <xdr:nvSpPr>
        <xdr:cNvPr id="303" name="【公営住宅】&#10;有形固定資産減価償却率該当値テキスト">
          <a:extLst>
            <a:ext uri="{FF2B5EF4-FFF2-40B4-BE49-F238E27FC236}">
              <a16:creationId xmlns:a16="http://schemas.microsoft.com/office/drawing/2014/main" id="{8BCB5E60-EEBE-4E72-B60A-618CDAE9812C}"/>
            </a:ext>
          </a:extLst>
        </xdr:cNvPr>
        <xdr:cNvSpPr txBox="1"/>
      </xdr:nvSpPr>
      <xdr:spPr>
        <a:xfrm>
          <a:off x="4673600" y="13328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132080</xdr:rowOff>
    </xdr:from>
    <xdr:to>
      <xdr:col>20</xdr:col>
      <xdr:colOff>38100</xdr:colOff>
      <xdr:row>78</xdr:row>
      <xdr:rowOff>62230</xdr:rowOff>
    </xdr:to>
    <xdr:sp macro="" textlink="">
      <xdr:nvSpPr>
        <xdr:cNvPr id="304" name="楕円 303">
          <a:extLst>
            <a:ext uri="{FF2B5EF4-FFF2-40B4-BE49-F238E27FC236}">
              <a16:creationId xmlns:a16="http://schemas.microsoft.com/office/drawing/2014/main" id="{E993A684-2C67-4FE6-8D96-B10778789297}"/>
            </a:ext>
          </a:extLst>
        </xdr:cNvPr>
        <xdr:cNvSpPr/>
      </xdr:nvSpPr>
      <xdr:spPr>
        <a:xfrm>
          <a:off x="3746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11430</xdr:rowOff>
    </xdr:from>
    <xdr:to>
      <xdr:col>24</xdr:col>
      <xdr:colOff>63500</xdr:colOff>
      <xdr:row>78</xdr:row>
      <xdr:rowOff>53340</xdr:rowOff>
    </xdr:to>
    <xdr:cxnSp macro="">
      <xdr:nvCxnSpPr>
        <xdr:cNvPr id="305" name="直線コネクタ 304">
          <a:extLst>
            <a:ext uri="{FF2B5EF4-FFF2-40B4-BE49-F238E27FC236}">
              <a16:creationId xmlns:a16="http://schemas.microsoft.com/office/drawing/2014/main" id="{6FF4BC54-4089-451D-93E5-2BA3A7C6BB48}"/>
            </a:ext>
          </a:extLst>
        </xdr:cNvPr>
        <xdr:cNvCxnSpPr/>
      </xdr:nvCxnSpPr>
      <xdr:spPr>
        <a:xfrm>
          <a:off x="3797300" y="1338453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92075</xdr:rowOff>
    </xdr:from>
    <xdr:to>
      <xdr:col>15</xdr:col>
      <xdr:colOff>101600</xdr:colOff>
      <xdr:row>78</xdr:row>
      <xdr:rowOff>22225</xdr:rowOff>
    </xdr:to>
    <xdr:sp macro="" textlink="">
      <xdr:nvSpPr>
        <xdr:cNvPr id="306" name="楕円 305">
          <a:extLst>
            <a:ext uri="{FF2B5EF4-FFF2-40B4-BE49-F238E27FC236}">
              <a16:creationId xmlns:a16="http://schemas.microsoft.com/office/drawing/2014/main" id="{10082ADE-BFE3-4034-9072-98C240C46D6E}"/>
            </a:ext>
          </a:extLst>
        </xdr:cNvPr>
        <xdr:cNvSpPr/>
      </xdr:nvSpPr>
      <xdr:spPr>
        <a:xfrm>
          <a:off x="2857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143510</xdr:rowOff>
    </xdr:from>
    <xdr:to>
      <xdr:col>19</xdr:col>
      <xdr:colOff>177800</xdr:colOff>
      <xdr:row>78</xdr:row>
      <xdr:rowOff>11430</xdr:rowOff>
    </xdr:to>
    <xdr:cxnSp macro="">
      <xdr:nvCxnSpPr>
        <xdr:cNvPr id="307" name="直線コネクタ 306">
          <a:extLst>
            <a:ext uri="{FF2B5EF4-FFF2-40B4-BE49-F238E27FC236}">
              <a16:creationId xmlns:a16="http://schemas.microsoft.com/office/drawing/2014/main" id="{854D339E-D7F9-4871-870C-CB81F876C90E}"/>
            </a:ext>
          </a:extLst>
        </xdr:cNvPr>
        <xdr:cNvCxnSpPr/>
      </xdr:nvCxnSpPr>
      <xdr:spPr>
        <a:xfrm>
          <a:off x="2908300" y="1334516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50165</xdr:rowOff>
    </xdr:from>
    <xdr:to>
      <xdr:col>10</xdr:col>
      <xdr:colOff>165100</xdr:colOff>
      <xdr:row>77</xdr:row>
      <xdr:rowOff>151765</xdr:rowOff>
    </xdr:to>
    <xdr:sp macro="" textlink="">
      <xdr:nvSpPr>
        <xdr:cNvPr id="308" name="楕円 307">
          <a:extLst>
            <a:ext uri="{FF2B5EF4-FFF2-40B4-BE49-F238E27FC236}">
              <a16:creationId xmlns:a16="http://schemas.microsoft.com/office/drawing/2014/main" id="{0DB31854-C652-48C6-9B41-66B3E8432678}"/>
            </a:ext>
          </a:extLst>
        </xdr:cNvPr>
        <xdr:cNvSpPr/>
      </xdr:nvSpPr>
      <xdr:spPr>
        <a:xfrm>
          <a:off x="1968500" y="1325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100965</xdr:rowOff>
    </xdr:from>
    <xdr:to>
      <xdr:col>15</xdr:col>
      <xdr:colOff>50800</xdr:colOff>
      <xdr:row>77</xdr:row>
      <xdr:rowOff>143510</xdr:rowOff>
    </xdr:to>
    <xdr:cxnSp macro="">
      <xdr:nvCxnSpPr>
        <xdr:cNvPr id="309" name="直線コネクタ 308">
          <a:extLst>
            <a:ext uri="{FF2B5EF4-FFF2-40B4-BE49-F238E27FC236}">
              <a16:creationId xmlns:a16="http://schemas.microsoft.com/office/drawing/2014/main" id="{985604AD-43BB-412E-80FF-47346BD4E980}"/>
            </a:ext>
          </a:extLst>
        </xdr:cNvPr>
        <xdr:cNvCxnSpPr/>
      </xdr:nvCxnSpPr>
      <xdr:spPr>
        <a:xfrm>
          <a:off x="2019300" y="1330261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84455</xdr:rowOff>
    </xdr:from>
    <xdr:to>
      <xdr:col>6</xdr:col>
      <xdr:colOff>38100</xdr:colOff>
      <xdr:row>78</xdr:row>
      <xdr:rowOff>14605</xdr:rowOff>
    </xdr:to>
    <xdr:sp macro="" textlink="">
      <xdr:nvSpPr>
        <xdr:cNvPr id="310" name="楕円 309">
          <a:extLst>
            <a:ext uri="{FF2B5EF4-FFF2-40B4-BE49-F238E27FC236}">
              <a16:creationId xmlns:a16="http://schemas.microsoft.com/office/drawing/2014/main" id="{8AE85181-E7C6-4499-89FD-2CE185789626}"/>
            </a:ext>
          </a:extLst>
        </xdr:cNvPr>
        <xdr:cNvSpPr/>
      </xdr:nvSpPr>
      <xdr:spPr>
        <a:xfrm>
          <a:off x="10795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100965</xdr:rowOff>
    </xdr:from>
    <xdr:to>
      <xdr:col>10</xdr:col>
      <xdr:colOff>114300</xdr:colOff>
      <xdr:row>77</xdr:row>
      <xdr:rowOff>135255</xdr:rowOff>
    </xdr:to>
    <xdr:cxnSp macro="">
      <xdr:nvCxnSpPr>
        <xdr:cNvPr id="311" name="直線コネクタ 310">
          <a:extLst>
            <a:ext uri="{FF2B5EF4-FFF2-40B4-BE49-F238E27FC236}">
              <a16:creationId xmlns:a16="http://schemas.microsoft.com/office/drawing/2014/main" id="{571873F5-0368-468A-AE3C-014A96F759AE}"/>
            </a:ext>
          </a:extLst>
        </xdr:cNvPr>
        <xdr:cNvCxnSpPr/>
      </xdr:nvCxnSpPr>
      <xdr:spPr>
        <a:xfrm flipV="1">
          <a:off x="1130300" y="133026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68580</xdr:rowOff>
    </xdr:from>
    <xdr:ext cx="405130" cy="259080"/>
    <xdr:sp macro="" textlink="">
      <xdr:nvSpPr>
        <xdr:cNvPr id="312" name="n_1aveValue【公営住宅】&#10;有形固定資産減価償却率">
          <a:extLst>
            <a:ext uri="{FF2B5EF4-FFF2-40B4-BE49-F238E27FC236}">
              <a16:creationId xmlns:a16="http://schemas.microsoft.com/office/drawing/2014/main" id="{FB2CCED6-1F85-445C-8D66-D441F9C383F1}"/>
            </a:ext>
          </a:extLst>
        </xdr:cNvPr>
        <xdr:cNvSpPr txBox="1"/>
      </xdr:nvSpPr>
      <xdr:spPr>
        <a:xfrm>
          <a:off x="3582035" y="14298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53340</xdr:rowOff>
    </xdr:from>
    <xdr:ext cx="404495" cy="258445"/>
    <xdr:sp macro="" textlink="">
      <xdr:nvSpPr>
        <xdr:cNvPr id="313" name="n_2aveValue【公営住宅】&#10;有形固定資産減価償却率">
          <a:extLst>
            <a:ext uri="{FF2B5EF4-FFF2-40B4-BE49-F238E27FC236}">
              <a16:creationId xmlns:a16="http://schemas.microsoft.com/office/drawing/2014/main" id="{B57FD37D-BA7E-4DCE-8992-AB515E87F288}"/>
            </a:ext>
          </a:extLst>
        </xdr:cNvPr>
        <xdr:cNvSpPr txBox="1"/>
      </xdr:nvSpPr>
      <xdr:spPr>
        <a:xfrm>
          <a:off x="2705735" y="142836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99060</xdr:rowOff>
    </xdr:from>
    <xdr:ext cx="404495" cy="258445"/>
    <xdr:sp macro="" textlink="">
      <xdr:nvSpPr>
        <xdr:cNvPr id="314" name="n_3aveValue【公営住宅】&#10;有形固定資産減価償却率">
          <a:extLst>
            <a:ext uri="{FF2B5EF4-FFF2-40B4-BE49-F238E27FC236}">
              <a16:creationId xmlns:a16="http://schemas.microsoft.com/office/drawing/2014/main" id="{4F809015-EE9F-4136-8764-240FADBC26BC}"/>
            </a:ext>
          </a:extLst>
        </xdr:cNvPr>
        <xdr:cNvSpPr txBox="1"/>
      </xdr:nvSpPr>
      <xdr:spPr>
        <a:xfrm>
          <a:off x="1816735" y="143294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83</xdr:row>
      <xdr:rowOff>68580</xdr:rowOff>
    </xdr:from>
    <xdr:ext cx="404495" cy="259080"/>
    <xdr:sp macro="" textlink="">
      <xdr:nvSpPr>
        <xdr:cNvPr id="315" name="n_4aveValue【公営住宅】&#10;有形固定資産減価償却率">
          <a:extLst>
            <a:ext uri="{FF2B5EF4-FFF2-40B4-BE49-F238E27FC236}">
              <a16:creationId xmlns:a16="http://schemas.microsoft.com/office/drawing/2014/main" id="{948C26CF-BD61-44A6-A885-75860E98A21E}"/>
            </a:ext>
          </a:extLst>
        </xdr:cNvPr>
        <xdr:cNvSpPr txBox="1"/>
      </xdr:nvSpPr>
      <xdr:spPr>
        <a:xfrm>
          <a:off x="927735" y="14298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76</xdr:row>
      <xdr:rowOff>78740</xdr:rowOff>
    </xdr:from>
    <xdr:ext cx="405130" cy="259080"/>
    <xdr:sp macro="" textlink="">
      <xdr:nvSpPr>
        <xdr:cNvPr id="316" name="n_1mainValue【公営住宅】&#10;有形固定資産減価償却率">
          <a:extLst>
            <a:ext uri="{FF2B5EF4-FFF2-40B4-BE49-F238E27FC236}">
              <a16:creationId xmlns:a16="http://schemas.microsoft.com/office/drawing/2014/main" id="{E7A54A44-1EA0-431E-8931-A5246D318CEF}"/>
            </a:ext>
          </a:extLst>
        </xdr:cNvPr>
        <xdr:cNvSpPr txBox="1"/>
      </xdr:nvSpPr>
      <xdr:spPr>
        <a:xfrm>
          <a:off x="3582035" y="13108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76</xdr:row>
      <xdr:rowOff>38735</xdr:rowOff>
    </xdr:from>
    <xdr:ext cx="404495" cy="259080"/>
    <xdr:sp macro="" textlink="">
      <xdr:nvSpPr>
        <xdr:cNvPr id="317" name="n_2mainValue【公営住宅】&#10;有形固定資産減価償却率">
          <a:extLst>
            <a:ext uri="{FF2B5EF4-FFF2-40B4-BE49-F238E27FC236}">
              <a16:creationId xmlns:a16="http://schemas.microsoft.com/office/drawing/2014/main" id="{175F63CD-9CBB-41E2-B42A-DF7AD10A29B1}"/>
            </a:ext>
          </a:extLst>
        </xdr:cNvPr>
        <xdr:cNvSpPr txBox="1"/>
      </xdr:nvSpPr>
      <xdr:spPr>
        <a:xfrm>
          <a:off x="2705735" y="130689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75</xdr:row>
      <xdr:rowOff>168275</xdr:rowOff>
    </xdr:from>
    <xdr:ext cx="404495" cy="258445"/>
    <xdr:sp macro="" textlink="">
      <xdr:nvSpPr>
        <xdr:cNvPr id="318" name="n_3mainValue【公営住宅】&#10;有形固定資産減価償却率">
          <a:extLst>
            <a:ext uri="{FF2B5EF4-FFF2-40B4-BE49-F238E27FC236}">
              <a16:creationId xmlns:a16="http://schemas.microsoft.com/office/drawing/2014/main" id="{676CAEBC-3E2D-4CEF-9C1F-F8BC0C8E476E}"/>
            </a:ext>
          </a:extLst>
        </xdr:cNvPr>
        <xdr:cNvSpPr txBox="1"/>
      </xdr:nvSpPr>
      <xdr:spPr>
        <a:xfrm>
          <a:off x="1816735" y="13027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76</xdr:row>
      <xdr:rowOff>31115</xdr:rowOff>
    </xdr:from>
    <xdr:ext cx="404495" cy="258445"/>
    <xdr:sp macro="" textlink="">
      <xdr:nvSpPr>
        <xdr:cNvPr id="319" name="n_4mainValue【公営住宅】&#10;有形固定資産減価償却率">
          <a:extLst>
            <a:ext uri="{FF2B5EF4-FFF2-40B4-BE49-F238E27FC236}">
              <a16:creationId xmlns:a16="http://schemas.microsoft.com/office/drawing/2014/main" id="{0628AB7D-7DAA-46C9-AF23-B55BD3EC33CA}"/>
            </a:ext>
          </a:extLst>
        </xdr:cNvPr>
        <xdr:cNvSpPr txBox="1"/>
      </xdr:nvSpPr>
      <xdr:spPr>
        <a:xfrm>
          <a:off x="927735" y="130613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210C9BCE-2F00-4FB0-8979-461869C6E35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5CEE067E-CE48-4060-A5F0-B38724AA31E1}"/>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3D6E734E-CF33-41F4-8E27-49299860BE2D}"/>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6726D410-D32F-46B7-B8C9-035633935E74}"/>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7E7862D6-4749-45D4-B957-FB8F47ECB62C}"/>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FE5653DF-E265-4B23-A2D4-43F4E9E19DEE}"/>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EF7FE447-B1E6-467F-9C97-013BCE1D787B}"/>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42C0EC9B-A826-413C-BBDB-3FF4CB0AFEB9}"/>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28" name="テキスト ボックス 327">
          <a:extLst>
            <a:ext uri="{FF2B5EF4-FFF2-40B4-BE49-F238E27FC236}">
              <a16:creationId xmlns:a16="http://schemas.microsoft.com/office/drawing/2014/main" id="{B6479727-4483-4D4D-897F-F1C0168A4CE3}"/>
            </a:ext>
          </a:extLst>
        </xdr:cNvPr>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13453FFC-5EE7-4338-9DF1-8F810C984227}"/>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4CD0EF3D-1AEB-4674-B9AF-9788215D0E57}"/>
            </a:ext>
          </a:extLst>
        </xdr:cNvPr>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725" cy="259080"/>
    <xdr:sp macro="" textlink="">
      <xdr:nvSpPr>
        <xdr:cNvPr id="331" name="テキスト ボックス 330">
          <a:extLst>
            <a:ext uri="{FF2B5EF4-FFF2-40B4-BE49-F238E27FC236}">
              <a16:creationId xmlns:a16="http://schemas.microsoft.com/office/drawing/2014/main" id="{35B3F16D-43B9-4C4B-A3B1-1FCD8969C03F}"/>
            </a:ext>
          </a:extLst>
        </xdr:cNvPr>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BEB9F97C-2FE4-4EA6-8E6F-45CB6568F060}"/>
            </a:ext>
          </a:extLst>
        </xdr:cNvPr>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82</xdr:row>
      <xdr:rowOff>124460</xdr:rowOff>
    </xdr:from>
    <xdr:ext cx="531495" cy="259080"/>
    <xdr:sp macro="" textlink="">
      <xdr:nvSpPr>
        <xdr:cNvPr id="333" name="テキスト ボックス 332">
          <a:extLst>
            <a:ext uri="{FF2B5EF4-FFF2-40B4-BE49-F238E27FC236}">
              <a16:creationId xmlns:a16="http://schemas.microsoft.com/office/drawing/2014/main" id="{688BD558-1E16-4486-86DE-821FAAAB39C3}"/>
            </a:ext>
          </a:extLst>
        </xdr:cNvPr>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1A1557A4-7935-4109-84A9-CD8A46D417C7}"/>
            </a:ext>
          </a:extLst>
        </xdr:cNvPr>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10160</xdr:rowOff>
    </xdr:from>
    <xdr:ext cx="531495" cy="259080"/>
    <xdr:sp macro="" textlink="">
      <xdr:nvSpPr>
        <xdr:cNvPr id="335" name="テキスト ボックス 334">
          <a:extLst>
            <a:ext uri="{FF2B5EF4-FFF2-40B4-BE49-F238E27FC236}">
              <a16:creationId xmlns:a16="http://schemas.microsoft.com/office/drawing/2014/main" id="{078E0445-8F67-49A4-9B84-E9D3A4771272}"/>
            </a:ext>
          </a:extLst>
        </xdr:cNvPr>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DFF5E43F-75A6-4DE8-A9B1-47F9364B6867}"/>
            </a:ext>
          </a:extLst>
        </xdr:cNvPr>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77</xdr:row>
      <xdr:rowOff>67310</xdr:rowOff>
    </xdr:from>
    <xdr:ext cx="531495" cy="259080"/>
    <xdr:sp macro="" textlink="">
      <xdr:nvSpPr>
        <xdr:cNvPr id="337" name="テキスト ボックス 336">
          <a:extLst>
            <a:ext uri="{FF2B5EF4-FFF2-40B4-BE49-F238E27FC236}">
              <a16:creationId xmlns:a16="http://schemas.microsoft.com/office/drawing/2014/main" id="{E46FDA54-045C-40EA-AE67-82E898897870}"/>
            </a:ext>
          </a:extLst>
        </xdr:cNvPr>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4E9076B5-AA3E-41B8-ABCA-4D178E507E05}"/>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39" name="テキスト ボックス 338">
          <a:extLst>
            <a:ext uri="{FF2B5EF4-FFF2-40B4-BE49-F238E27FC236}">
              <a16:creationId xmlns:a16="http://schemas.microsoft.com/office/drawing/2014/main" id="{DC8F36A0-E0E8-4174-A49D-A9120383B39C}"/>
            </a:ext>
          </a:extLst>
        </xdr:cNvPr>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6FFB2358-9DBE-4C8B-AB29-18653235C876}"/>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65405</xdr:rowOff>
    </xdr:from>
    <xdr:to>
      <xdr:col>54</xdr:col>
      <xdr:colOff>189865</xdr:colOff>
      <xdr:row>86</xdr:row>
      <xdr:rowOff>34290</xdr:rowOff>
    </xdr:to>
    <xdr:cxnSp macro="">
      <xdr:nvCxnSpPr>
        <xdr:cNvPr id="341" name="直線コネクタ 340">
          <a:extLst>
            <a:ext uri="{FF2B5EF4-FFF2-40B4-BE49-F238E27FC236}">
              <a16:creationId xmlns:a16="http://schemas.microsoft.com/office/drawing/2014/main" id="{AF84D748-1EDD-4E2C-AAB9-DD9D12A62911}"/>
            </a:ext>
          </a:extLst>
        </xdr:cNvPr>
        <xdr:cNvCxnSpPr/>
      </xdr:nvCxnSpPr>
      <xdr:spPr>
        <a:xfrm flipV="1">
          <a:off x="10476865" y="13609955"/>
          <a:ext cx="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38100</xdr:rowOff>
    </xdr:from>
    <xdr:ext cx="469900" cy="259080"/>
    <xdr:sp macro="" textlink="">
      <xdr:nvSpPr>
        <xdr:cNvPr id="342" name="【公営住宅】&#10;一人当たり面積最小値テキスト">
          <a:extLst>
            <a:ext uri="{FF2B5EF4-FFF2-40B4-BE49-F238E27FC236}">
              <a16:creationId xmlns:a16="http://schemas.microsoft.com/office/drawing/2014/main" id="{373E727D-4816-4F80-91B4-B9547B71BDCC}"/>
            </a:ext>
          </a:extLst>
        </xdr:cNvPr>
        <xdr:cNvSpPr txBox="1"/>
      </xdr:nvSpPr>
      <xdr:spPr>
        <a:xfrm>
          <a:off x="10515600" y="1478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34290</xdr:rowOff>
    </xdr:from>
    <xdr:to>
      <xdr:col>55</xdr:col>
      <xdr:colOff>88900</xdr:colOff>
      <xdr:row>86</xdr:row>
      <xdr:rowOff>34290</xdr:rowOff>
    </xdr:to>
    <xdr:cxnSp macro="">
      <xdr:nvCxnSpPr>
        <xdr:cNvPr id="343" name="直線コネクタ 342">
          <a:extLst>
            <a:ext uri="{FF2B5EF4-FFF2-40B4-BE49-F238E27FC236}">
              <a16:creationId xmlns:a16="http://schemas.microsoft.com/office/drawing/2014/main" id="{49C76492-1DE4-42A9-AC24-993F8E9B6482}"/>
            </a:ext>
          </a:extLst>
        </xdr:cNvPr>
        <xdr:cNvCxnSpPr/>
      </xdr:nvCxnSpPr>
      <xdr:spPr>
        <a:xfrm>
          <a:off x="10388600" y="1477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12065</xdr:rowOff>
    </xdr:from>
    <xdr:ext cx="534670" cy="259080"/>
    <xdr:sp macro="" textlink="">
      <xdr:nvSpPr>
        <xdr:cNvPr id="344" name="【公営住宅】&#10;一人当たり面積最大値テキスト">
          <a:extLst>
            <a:ext uri="{FF2B5EF4-FFF2-40B4-BE49-F238E27FC236}">
              <a16:creationId xmlns:a16="http://schemas.microsoft.com/office/drawing/2014/main" id="{D5FFB954-9B22-4A32-A543-ABB34561908B}"/>
            </a:ext>
          </a:extLst>
        </xdr:cNvPr>
        <xdr:cNvSpPr txBox="1"/>
      </xdr:nvSpPr>
      <xdr:spPr>
        <a:xfrm>
          <a:off x="10515600" y="13385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25.647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65405</xdr:rowOff>
    </xdr:from>
    <xdr:to>
      <xdr:col>55</xdr:col>
      <xdr:colOff>88900</xdr:colOff>
      <xdr:row>79</xdr:row>
      <xdr:rowOff>65405</xdr:rowOff>
    </xdr:to>
    <xdr:cxnSp macro="">
      <xdr:nvCxnSpPr>
        <xdr:cNvPr id="345" name="直線コネクタ 344">
          <a:extLst>
            <a:ext uri="{FF2B5EF4-FFF2-40B4-BE49-F238E27FC236}">
              <a16:creationId xmlns:a16="http://schemas.microsoft.com/office/drawing/2014/main" id="{3037AF46-9BF3-4F94-BC64-93761715253E}"/>
            </a:ext>
          </a:extLst>
        </xdr:cNvPr>
        <xdr:cNvCxnSpPr/>
      </xdr:nvCxnSpPr>
      <xdr:spPr>
        <a:xfrm>
          <a:off x="10388600" y="13609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78740</xdr:rowOff>
    </xdr:from>
    <xdr:ext cx="469900" cy="259080"/>
    <xdr:sp macro="" textlink="">
      <xdr:nvSpPr>
        <xdr:cNvPr id="346" name="【公営住宅】&#10;一人当たり面積平均値テキスト">
          <a:extLst>
            <a:ext uri="{FF2B5EF4-FFF2-40B4-BE49-F238E27FC236}">
              <a16:creationId xmlns:a16="http://schemas.microsoft.com/office/drawing/2014/main" id="{D56D32B6-046B-4B41-941A-4D8D5758A260}"/>
            </a:ext>
          </a:extLst>
        </xdr:cNvPr>
        <xdr:cNvSpPr txBox="1"/>
      </xdr:nvSpPr>
      <xdr:spPr>
        <a:xfrm>
          <a:off x="10515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100330</xdr:rowOff>
    </xdr:from>
    <xdr:to>
      <xdr:col>55</xdr:col>
      <xdr:colOff>50800</xdr:colOff>
      <xdr:row>86</xdr:row>
      <xdr:rowOff>30480</xdr:rowOff>
    </xdr:to>
    <xdr:sp macro="" textlink="">
      <xdr:nvSpPr>
        <xdr:cNvPr id="347" name="フローチャート: 判断 346">
          <a:extLst>
            <a:ext uri="{FF2B5EF4-FFF2-40B4-BE49-F238E27FC236}">
              <a16:creationId xmlns:a16="http://schemas.microsoft.com/office/drawing/2014/main" id="{557936B4-5BA5-4208-9C30-F9CB62BDA248}"/>
            </a:ext>
          </a:extLst>
        </xdr:cNvPr>
        <xdr:cNvSpPr/>
      </xdr:nvSpPr>
      <xdr:spPr>
        <a:xfrm>
          <a:off x="104267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116205</xdr:rowOff>
    </xdr:from>
    <xdr:to>
      <xdr:col>50</xdr:col>
      <xdr:colOff>165100</xdr:colOff>
      <xdr:row>86</xdr:row>
      <xdr:rowOff>46355</xdr:rowOff>
    </xdr:to>
    <xdr:sp macro="" textlink="">
      <xdr:nvSpPr>
        <xdr:cNvPr id="348" name="フローチャート: 判断 347">
          <a:extLst>
            <a:ext uri="{FF2B5EF4-FFF2-40B4-BE49-F238E27FC236}">
              <a16:creationId xmlns:a16="http://schemas.microsoft.com/office/drawing/2014/main" id="{BCF5936C-A3B2-46A5-95F1-E014AB8A99B0}"/>
            </a:ext>
          </a:extLst>
        </xdr:cNvPr>
        <xdr:cNvSpPr/>
      </xdr:nvSpPr>
      <xdr:spPr>
        <a:xfrm>
          <a:off x="9588500" y="1468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114935</xdr:rowOff>
    </xdr:from>
    <xdr:to>
      <xdr:col>46</xdr:col>
      <xdr:colOff>38100</xdr:colOff>
      <xdr:row>86</xdr:row>
      <xdr:rowOff>45085</xdr:rowOff>
    </xdr:to>
    <xdr:sp macro="" textlink="">
      <xdr:nvSpPr>
        <xdr:cNvPr id="349" name="フローチャート: 判断 348">
          <a:extLst>
            <a:ext uri="{FF2B5EF4-FFF2-40B4-BE49-F238E27FC236}">
              <a16:creationId xmlns:a16="http://schemas.microsoft.com/office/drawing/2014/main" id="{62E6906E-7B43-4178-9521-BF8C5AF7A478}"/>
            </a:ext>
          </a:extLst>
        </xdr:cNvPr>
        <xdr:cNvSpPr/>
      </xdr:nvSpPr>
      <xdr:spPr>
        <a:xfrm>
          <a:off x="8699500" y="1468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120650</xdr:rowOff>
    </xdr:from>
    <xdr:to>
      <xdr:col>41</xdr:col>
      <xdr:colOff>101600</xdr:colOff>
      <xdr:row>86</xdr:row>
      <xdr:rowOff>50165</xdr:rowOff>
    </xdr:to>
    <xdr:sp macro="" textlink="">
      <xdr:nvSpPr>
        <xdr:cNvPr id="350" name="フローチャート: 判断 349">
          <a:extLst>
            <a:ext uri="{FF2B5EF4-FFF2-40B4-BE49-F238E27FC236}">
              <a16:creationId xmlns:a16="http://schemas.microsoft.com/office/drawing/2014/main" id="{6E06080C-7A77-446A-824F-2A4D310EB50E}"/>
            </a:ext>
          </a:extLst>
        </xdr:cNvPr>
        <xdr:cNvSpPr/>
      </xdr:nvSpPr>
      <xdr:spPr>
        <a:xfrm>
          <a:off x="7810500" y="14693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120650</xdr:rowOff>
    </xdr:from>
    <xdr:to>
      <xdr:col>36</xdr:col>
      <xdr:colOff>165100</xdr:colOff>
      <xdr:row>86</xdr:row>
      <xdr:rowOff>50165</xdr:rowOff>
    </xdr:to>
    <xdr:sp macro="" textlink="">
      <xdr:nvSpPr>
        <xdr:cNvPr id="351" name="フローチャート: 判断 350">
          <a:extLst>
            <a:ext uri="{FF2B5EF4-FFF2-40B4-BE49-F238E27FC236}">
              <a16:creationId xmlns:a16="http://schemas.microsoft.com/office/drawing/2014/main" id="{3A95C436-E591-4931-94BD-C07DD12B45CC}"/>
            </a:ext>
          </a:extLst>
        </xdr:cNvPr>
        <xdr:cNvSpPr/>
      </xdr:nvSpPr>
      <xdr:spPr>
        <a:xfrm>
          <a:off x="6921500" y="14693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2" name="テキスト ボックス 351">
          <a:extLst>
            <a:ext uri="{FF2B5EF4-FFF2-40B4-BE49-F238E27FC236}">
              <a16:creationId xmlns:a16="http://schemas.microsoft.com/office/drawing/2014/main" id="{221D4877-000A-4796-80A3-190E774BEA77}"/>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3" name="テキスト ボックス 352">
          <a:extLst>
            <a:ext uri="{FF2B5EF4-FFF2-40B4-BE49-F238E27FC236}">
              <a16:creationId xmlns:a16="http://schemas.microsoft.com/office/drawing/2014/main" id="{D56AF268-1F7B-41B5-91C9-A1F8372DE6BD}"/>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939E13E4-F019-4248-84B5-0C39A8CB9CB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63DCC0AC-92A3-48F6-946C-54A481753E4C}"/>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162EC5D1-9D80-4E68-977C-E3BE71D1CFC1}"/>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63500</xdr:rowOff>
    </xdr:from>
    <xdr:to>
      <xdr:col>55</xdr:col>
      <xdr:colOff>50800</xdr:colOff>
      <xdr:row>85</xdr:row>
      <xdr:rowOff>165100</xdr:rowOff>
    </xdr:to>
    <xdr:sp macro="" textlink="">
      <xdr:nvSpPr>
        <xdr:cNvPr id="357" name="楕円 356">
          <a:extLst>
            <a:ext uri="{FF2B5EF4-FFF2-40B4-BE49-F238E27FC236}">
              <a16:creationId xmlns:a16="http://schemas.microsoft.com/office/drawing/2014/main" id="{6ACC7C45-9F3C-45C0-904F-E7EC668B1615}"/>
            </a:ext>
          </a:extLst>
        </xdr:cNvPr>
        <xdr:cNvSpPr/>
      </xdr:nvSpPr>
      <xdr:spPr>
        <a:xfrm>
          <a:off x="10426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22860</xdr:rowOff>
    </xdr:from>
    <xdr:ext cx="469900" cy="259080"/>
    <xdr:sp macro="" textlink="">
      <xdr:nvSpPr>
        <xdr:cNvPr id="358" name="【公営住宅】&#10;一人当たり面積該当値テキスト">
          <a:extLst>
            <a:ext uri="{FF2B5EF4-FFF2-40B4-BE49-F238E27FC236}">
              <a16:creationId xmlns:a16="http://schemas.microsoft.com/office/drawing/2014/main" id="{79CA36EF-425B-4BE0-A246-8D5983631B69}"/>
            </a:ext>
          </a:extLst>
        </xdr:cNvPr>
        <xdr:cNvSpPr txBox="1"/>
      </xdr:nvSpPr>
      <xdr:spPr>
        <a:xfrm>
          <a:off x="10515600" y="1442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65405</xdr:rowOff>
    </xdr:from>
    <xdr:to>
      <xdr:col>50</xdr:col>
      <xdr:colOff>165100</xdr:colOff>
      <xdr:row>85</xdr:row>
      <xdr:rowOff>167005</xdr:rowOff>
    </xdr:to>
    <xdr:sp macro="" textlink="">
      <xdr:nvSpPr>
        <xdr:cNvPr id="359" name="楕円 358">
          <a:extLst>
            <a:ext uri="{FF2B5EF4-FFF2-40B4-BE49-F238E27FC236}">
              <a16:creationId xmlns:a16="http://schemas.microsoft.com/office/drawing/2014/main" id="{CCF13480-B15B-4BC5-A72E-047D427E70C3}"/>
            </a:ext>
          </a:extLst>
        </xdr:cNvPr>
        <xdr:cNvSpPr/>
      </xdr:nvSpPr>
      <xdr:spPr>
        <a:xfrm>
          <a:off x="9588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114300</xdr:rowOff>
    </xdr:from>
    <xdr:to>
      <xdr:col>55</xdr:col>
      <xdr:colOff>0</xdr:colOff>
      <xdr:row>85</xdr:row>
      <xdr:rowOff>116205</xdr:rowOff>
    </xdr:to>
    <xdr:cxnSp macro="">
      <xdr:nvCxnSpPr>
        <xdr:cNvPr id="360" name="直線コネクタ 359">
          <a:extLst>
            <a:ext uri="{FF2B5EF4-FFF2-40B4-BE49-F238E27FC236}">
              <a16:creationId xmlns:a16="http://schemas.microsoft.com/office/drawing/2014/main" id="{F990BFEA-A97F-433F-B870-F4972D257D10}"/>
            </a:ext>
          </a:extLst>
        </xdr:cNvPr>
        <xdr:cNvCxnSpPr/>
      </xdr:nvCxnSpPr>
      <xdr:spPr>
        <a:xfrm flipV="1">
          <a:off x="9639300" y="1468755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67310</xdr:rowOff>
    </xdr:from>
    <xdr:to>
      <xdr:col>46</xdr:col>
      <xdr:colOff>38100</xdr:colOff>
      <xdr:row>85</xdr:row>
      <xdr:rowOff>168910</xdr:rowOff>
    </xdr:to>
    <xdr:sp macro="" textlink="">
      <xdr:nvSpPr>
        <xdr:cNvPr id="361" name="楕円 360">
          <a:extLst>
            <a:ext uri="{FF2B5EF4-FFF2-40B4-BE49-F238E27FC236}">
              <a16:creationId xmlns:a16="http://schemas.microsoft.com/office/drawing/2014/main" id="{655EB5B7-696C-41E5-96E4-BED4693B8274}"/>
            </a:ext>
          </a:extLst>
        </xdr:cNvPr>
        <xdr:cNvSpPr/>
      </xdr:nvSpPr>
      <xdr:spPr>
        <a:xfrm>
          <a:off x="8699500" y="146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116205</xdr:rowOff>
    </xdr:from>
    <xdr:to>
      <xdr:col>50</xdr:col>
      <xdr:colOff>114300</xdr:colOff>
      <xdr:row>85</xdr:row>
      <xdr:rowOff>118110</xdr:rowOff>
    </xdr:to>
    <xdr:cxnSp macro="">
      <xdr:nvCxnSpPr>
        <xdr:cNvPr id="362" name="直線コネクタ 361">
          <a:extLst>
            <a:ext uri="{FF2B5EF4-FFF2-40B4-BE49-F238E27FC236}">
              <a16:creationId xmlns:a16="http://schemas.microsoft.com/office/drawing/2014/main" id="{0B357897-9556-4A8D-8EAE-696B130F7F72}"/>
            </a:ext>
          </a:extLst>
        </xdr:cNvPr>
        <xdr:cNvCxnSpPr/>
      </xdr:nvCxnSpPr>
      <xdr:spPr>
        <a:xfrm flipV="1">
          <a:off x="8750300" y="146894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67310</xdr:rowOff>
    </xdr:from>
    <xdr:to>
      <xdr:col>41</xdr:col>
      <xdr:colOff>101600</xdr:colOff>
      <xdr:row>85</xdr:row>
      <xdr:rowOff>168910</xdr:rowOff>
    </xdr:to>
    <xdr:sp macro="" textlink="">
      <xdr:nvSpPr>
        <xdr:cNvPr id="363" name="楕円 362">
          <a:extLst>
            <a:ext uri="{FF2B5EF4-FFF2-40B4-BE49-F238E27FC236}">
              <a16:creationId xmlns:a16="http://schemas.microsoft.com/office/drawing/2014/main" id="{72523A0C-DBB3-4EB9-A212-CD552C16C3A7}"/>
            </a:ext>
          </a:extLst>
        </xdr:cNvPr>
        <xdr:cNvSpPr/>
      </xdr:nvSpPr>
      <xdr:spPr>
        <a:xfrm>
          <a:off x="7810500" y="146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118110</xdr:rowOff>
    </xdr:from>
    <xdr:to>
      <xdr:col>45</xdr:col>
      <xdr:colOff>177800</xdr:colOff>
      <xdr:row>85</xdr:row>
      <xdr:rowOff>118110</xdr:rowOff>
    </xdr:to>
    <xdr:cxnSp macro="">
      <xdr:nvCxnSpPr>
        <xdr:cNvPr id="364" name="直線コネクタ 363">
          <a:extLst>
            <a:ext uri="{FF2B5EF4-FFF2-40B4-BE49-F238E27FC236}">
              <a16:creationId xmlns:a16="http://schemas.microsoft.com/office/drawing/2014/main" id="{A3D25FED-AA2E-429F-914A-89D67D8C0AF6}"/>
            </a:ext>
          </a:extLst>
        </xdr:cNvPr>
        <xdr:cNvCxnSpPr/>
      </xdr:nvCxnSpPr>
      <xdr:spPr>
        <a:xfrm flipV="1">
          <a:off x="7861300" y="14691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69215</xdr:rowOff>
    </xdr:from>
    <xdr:to>
      <xdr:col>36</xdr:col>
      <xdr:colOff>165100</xdr:colOff>
      <xdr:row>85</xdr:row>
      <xdr:rowOff>170815</xdr:rowOff>
    </xdr:to>
    <xdr:sp macro="" textlink="">
      <xdr:nvSpPr>
        <xdr:cNvPr id="365" name="楕円 364">
          <a:extLst>
            <a:ext uri="{FF2B5EF4-FFF2-40B4-BE49-F238E27FC236}">
              <a16:creationId xmlns:a16="http://schemas.microsoft.com/office/drawing/2014/main" id="{31DC0F81-1CB4-4C6F-97D8-9358F83E7A8C}"/>
            </a:ext>
          </a:extLst>
        </xdr:cNvPr>
        <xdr:cNvSpPr/>
      </xdr:nvSpPr>
      <xdr:spPr>
        <a:xfrm>
          <a:off x="6921500" y="146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118110</xdr:rowOff>
    </xdr:from>
    <xdr:to>
      <xdr:col>41</xdr:col>
      <xdr:colOff>50800</xdr:colOff>
      <xdr:row>85</xdr:row>
      <xdr:rowOff>120650</xdr:rowOff>
    </xdr:to>
    <xdr:cxnSp macro="">
      <xdr:nvCxnSpPr>
        <xdr:cNvPr id="366" name="直線コネクタ 365">
          <a:extLst>
            <a:ext uri="{FF2B5EF4-FFF2-40B4-BE49-F238E27FC236}">
              <a16:creationId xmlns:a16="http://schemas.microsoft.com/office/drawing/2014/main" id="{3B344E25-D13C-4C89-8F35-23C5AE11AA4C}"/>
            </a:ext>
          </a:extLst>
        </xdr:cNvPr>
        <xdr:cNvCxnSpPr/>
      </xdr:nvCxnSpPr>
      <xdr:spPr>
        <a:xfrm flipV="1">
          <a:off x="6972300" y="146913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86</xdr:row>
      <xdr:rowOff>37465</xdr:rowOff>
    </xdr:from>
    <xdr:ext cx="469900" cy="259080"/>
    <xdr:sp macro="" textlink="">
      <xdr:nvSpPr>
        <xdr:cNvPr id="367" name="n_1aveValue【公営住宅】&#10;一人当たり面積">
          <a:extLst>
            <a:ext uri="{FF2B5EF4-FFF2-40B4-BE49-F238E27FC236}">
              <a16:creationId xmlns:a16="http://schemas.microsoft.com/office/drawing/2014/main" id="{29D4D5E5-2D0E-4EFA-B1F6-613D4449EAB3}"/>
            </a:ext>
          </a:extLst>
        </xdr:cNvPr>
        <xdr:cNvSpPr txBox="1"/>
      </xdr:nvSpPr>
      <xdr:spPr>
        <a:xfrm>
          <a:off x="9391650" y="14782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0.932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86</xdr:row>
      <xdr:rowOff>36195</xdr:rowOff>
    </xdr:from>
    <xdr:ext cx="469265" cy="259080"/>
    <xdr:sp macro="" textlink="">
      <xdr:nvSpPr>
        <xdr:cNvPr id="368" name="n_2aveValue【公営住宅】&#10;一人当たり面積">
          <a:extLst>
            <a:ext uri="{FF2B5EF4-FFF2-40B4-BE49-F238E27FC236}">
              <a16:creationId xmlns:a16="http://schemas.microsoft.com/office/drawing/2014/main" id="{6C6D3A4A-424C-48C6-9BDA-1204301B550F}"/>
            </a:ext>
          </a:extLst>
        </xdr:cNvPr>
        <xdr:cNvSpPr txBox="1"/>
      </xdr:nvSpPr>
      <xdr:spPr>
        <a:xfrm>
          <a:off x="8515350" y="147808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0.956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86</xdr:row>
      <xdr:rowOff>41275</xdr:rowOff>
    </xdr:from>
    <xdr:ext cx="469265" cy="258445"/>
    <xdr:sp macro="" textlink="">
      <xdr:nvSpPr>
        <xdr:cNvPr id="369" name="n_3aveValue【公営住宅】&#10;一人当たり面積">
          <a:extLst>
            <a:ext uri="{FF2B5EF4-FFF2-40B4-BE49-F238E27FC236}">
              <a16:creationId xmlns:a16="http://schemas.microsoft.com/office/drawing/2014/main" id="{C2182B30-96F3-4E1F-A3EA-798FF3D0BF45}"/>
            </a:ext>
          </a:extLst>
        </xdr:cNvPr>
        <xdr:cNvSpPr txBox="1"/>
      </xdr:nvSpPr>
      <xdr:spPr>
        <a:xfrm>
          <a:off x="7626350" y="14785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0.842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86</xdr:row>
      <xdr:rowOff>41275</xdr:rowOff>
    </xdr:from>
    <xdr:ext cx="469265" cy="258445"/>
    <xdr:sp macro="" textlink="">
      <xdr:nvSpPr>
        <xdr:cNvPr id="370" name="n_4aveValue【公営住宅】&#10;一人当たり面積">
          <a:extLst>
            <a:ext uri="{FF2B5EF4-FFF2-40B4-BE49-F238E27FC236}">
              <a16:creationId xmlns:a16="http://schemas.microsoft.com/office/drawing/2014/main" id="{78640C18-85A3-4FAC-99E9-9883CBF4D292}"/>
            </a:ext>
          </a:extLst>
        </xdr:cNvPr>
        <xdr:cNvSpPr txBox="1"/>
      </xdr:nvSpPr>
      <xdr:spPr>
        <a:xfrm>
          <a:off x="6737350" y="14785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0.851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84</xdr:row>
      <xdr:rowOff>12065</xdr:rowOff>
    </xdr:from>
    <xdr:ext cx="469900" cy="259080"/>
    <xdr:sp macro="" textlink="">
      <xdr:nvSpPr>
        <xdr:cNvPr id="371" name="n_1mainValue【公営住宅】&#10;一人当たり面積">
          <a:extLst>
            <a:ext uri="{FF2B5EF4-FFF2-40B4-BE49-F238E27FC236}">
              <a16:creationId xmlns:a16="http://schemas.microsoft.com/office/drawing/2014/main" id="{F3BA0195-8581-4DC4-AFCB-965E55D3D45F}"/>
            </a:ext>
          </a:extLst>
        </xdr:cNvPr>
        <xdr:cNvSpPr txBox="1"/>
      </xdr:nvSpPr>
      <xdr:spPr>
        <a:xfrm>
          <a:off x="9391650" y="14413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84</xdr:row>
      <xdr:rowOff>13970</xdr:rowOff>
    </xdr:from>
    <xdr:ext cx="469265" cy="259080"/>
    <xdr:sp macro="" textlink="">
      <xdr:nvSpPr>
        <xdr:cNvPr id="372" name="n_2mainValue【公営住宅】&#10;一人当たり面積">
          <a:extLst>
            <a:ext uri="{FF2B5EF4-FFF2-40B4-BE49-F238E27FC236}">
              <a16:creationId xmlns:a16="http://schemas.microsoft.com/office/drawing/2014/main" id="{87A8DECF-8CD5-46EF-92A7-F49156414A39}"/>
            </a:ext>
          </a:extLst>
        </xdr:cNvPr>
        <xdr:cNvSpPr txBox="1"/>
      </xdr:nvSpPr>
      <xdr:spPr>
        <a:xfrm>
          <a:off x="8515350" y="14415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84</xdr:row>
      <xdr:rowOff>13970</xdr:rowOff>
    </xdr:from>
    <xdr:ext cx="469265" cy="259080"/>
    <xdr:sp macro="" textlink="">
      <xdr:nvSpPr>
        <xdr:cNvPr id="373" name="n_3mainValue【公営住宅】&#10;一人当たり面積">
          <a:extLst>
            <a:ext uri="{FF2B5EF4-FFF2-40B4-BE49-F238E27FC236}">
              <a16:creationId xmlns:a16="http://schemas.microsoft.com/office/drawing/2014/main" id="{F18E2185-CC40-4F74-B9FA-A08FA369C57E}"/>
            </a:ext>
          </a:extLst>
        </xdr:cNvPr>
        <xdr:cNvSpPr txBox="1"/>
      </xdr:nvSpPr>
      <xdr:spPr>
        <a:xfrm>
          <a:off x="7626350" y="14415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84</xdr:row>
      <xdr:rowOff>15875</xdr:rowOff>
    </xdr:from>
    <xdr:ext cx="469265" cy="259080"/>
    <xdr:sp macro="" textlink="">
      <xdr:nvSpPr>
        <xdr:cNvPr id="374" name="n_4mainValue【公営住宅】&#10;一人当たり面積">
          <a:extLst>
            <a:ext uri="{FF2B5EF4-FFF2-40B4-BE49-F238E27FC236}">
              <a16:creationId xmlns:a16="http://schemas.microsoft.com/office/drawing/2014/main" id="{3F06FCE1-4B28-457C-B2A1-98992501F56A}"/>
            </a:ext>
          </a:extLst>
        </xdr:cNvPr>
        <xdr:cNvSpPr txBox="1"/>
      </xdr:nvSpPr>
      <xdr:spPr>
        <a:xfrm>
          <a:off x="6737350" y="144176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DD1AEE02-3F40-4C9E-8973-DDB1ED120FD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9EDFA092-C732-4C7A-A8AC-744BE29EDEA5}"/>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82B6F2AE-A51B-4B0A-826D-F3E5C7F4B0F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21FEFC8E-668A-4ED3-8E9B-573F7A674A0E}"/>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96432517-7445-40E2-B297-B33265CEB3CD}"/>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4ACDC1C6-ECED-48CB-81E8-48042D111A12}"/>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5BF5BCAD-5065-49AA-85D5-9FD452B39362}"/>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103F572A-15BC-4C72-84DC-DFDFACCE22EB}"/>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383" name="テキスト ボックス 382">
          <a:extLst>
            <a:ext uri="{FF2B5EF4-FFF2-40B4-BE49-F238E27FC236}">
              <a16:creationId xmlns:a16="http://schemas.microsoft.com/office/drawing/2014/main" id="{C0663FD5-CF89-4129-8EB5-7C92C9B07CDD}"/>
            </a:ext>
          </a:extLst>
        </xdr:cNvPr>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B040C6DA-E1DA-400C-BFF6-9AAD513BE9C7}"/>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725" cy="259080"/>
    <xdr:sp macro="" textlink="">
      <xdr:nvSpPr>
        <xdr:cNvPr id="385" name="テキスト ボックス 384">
          <a:extLst>
            <a:ext uri="{FF2B5EF4-FFF2-40B4-BE49-F238E27FC236}">
              <a16:creationId xmlns:a16="http://schemas.microsoft.com/office/drawing/2014/main" id="{5E53DA5F-8401-4118-81F5-FBE12C37D3E0}"/>
            </a:ext>
          </a:extLst>
        </xdr:cNvPr>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906A16EF-102F-4C3B-A424-7D4AB3CA7727}"/>
            </a:ext>
          </a:extLst>
        </xdr:cNvPr>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6725" cy="259080"/>
    <xdr:sp macro="" textlink="">
      <xdr:nvSpPr>
        <xdr:cNvPr id="387" name="テキスト ボックス 386">
          <a:extLst>
            <a:ext uri="{FF2B5EF4-FFF2-40B4-BE49-F238E27FC236}">
              <a16:creationId xmlns:a16="http://schemas.microsoft.com/office/drawing/2014/main" id="{B668C334-4547-4F20-AAB3-AD43F50F26A9}"/>
            </a:ext>
          </a:extLst>
        </xdr:cNvPr>
        <xdr:cNvSpPr txBox="1"/>
      </xdr:nvSpPr>
      <xdr:spPr>
        <a:xfrm>
          <a:off x="294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C32FED2A-8AFE-44A8-A6E2-EF8C8A6A11F4}"/>
            </a:ext>
          </a:extLst>
        </xdr:cNvPr>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8445"/>
    <xdr:sp macro="" textlink="">
      <xdr:nvSpPr>
        <xdr:cNvPr id="389" name="テキスト ボックス 388">
          <a:extLst>
            <a:ext uri="{FF2B5EF4-FFF2-40B4-BE49-F238E27FC236}">
              <a16:creationId xmlns:a16="http://schemas.microsoft.com/office/drawing/2014/main" id="{9873591F-9B06-4963-BA61-DA25A8FFCF87}"/>
            </a:ext>
          </a:extLst>
        </xdr:cNvPr>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2F16E9BD-8A1D-47D8-97BB-39F7EE35EB68}"/>
            </a:ext>
          </a:extLst>
        </xdr:cNvPr>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91" name="テキスト ボックス 390">
          <a:extLst>
            <a:ext uri="{FF2B5EF4-FFF2-40B4-BE49-F238E27FC236}">
              <a16:creationId xmlns:a16="http://schemas.microsoft.com/office/drawing/2014/main" id="{6453FEEA-C379-4617-885C-3948E83DBE5E}"/>
            </a:ext>
          </a:extLst>
        </xdr:cNvPr>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38269B5-0F90-4C7C-94AD-26A091C6F17C}"/>
            </a:ext>
          </a:extLst>
        </xdr:cNvPr>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93" name="テキスト ボックス 392">
          <a:extLst>
            <a:ext uri="{FF2B5EF4-FFF2-40B4-BE49-F238E27FC236}">
              <a16:creationId xmlns:a16="http://schemas.microsoft.com/office/drawing/2014/main" id="{B3F7DB4D-4FD2-496C-A1FE-EDD1D62FD9C5}"/>
            </a:ext>
          </a:extLst>
        </xdr:cNvPr>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C33560ED-F232-4F99-A6DF-E0869B534AC9}"/>
            </a:ext>
          </a:extLst>
        </xdr:cNvPr>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99</xdr:row>
      <xdr:rowOff>29210</xdr:rowOff>
    </xdr:from>
    <xdr:ext cx="338455" cy="258445"/>
    <xdr:sp macro="" textlink="">
      <xdr:nvSpPr>
        <xdr:cNvPr id="395" name="テキスト ボックス 394">
          <a:extLst>
            <a:ext uri="{FF2B5EF4-FFF2-40B4-BE49-F238E27FC236}">
              <a16:creationId xmlns:a16="http://schemas.microsoft.com/office/drawing/2014/main" id="{B664045E-1E81-47DE-B577-9F269AB9C76B}"/>
            </a:ext>
          </a:extLst>
        </xdr:cNvPr>
        <xdr:cNvSpPr txBox="1"/>
      </xdr:nvSpPr>
      <xdr:spPr>
        <a:xfrm>
          <a:off x="422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5246F76B-D58C-4698-9EEA-8BF59C82A47D}"/>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65330A66-2BF0-475E-94A8-605B646D5CB9}"/>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6F7B66D6-F567-4AF7-B723-845C305FBD14}"/>
            </a:ext>
          </a:extLst>
        </xdr:cNvPr>
        <xdr:cNvCxnSpPr/>
      </xdr:nvCxnSpPr>
      <xdr:spPr>
        <a:xfrm flipV="1">
          <a:off x="4634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73660</xdr:rowOff>
    </xdr:from>
    <xdr:ext cx="469900" cy="259080"/>
    <xdr:sp macro="" textlink="">
      <xdr:nvSpPr>
        <xdr:cNvPr id="399" name="【港湾・漁港】&#10;有形固定資産減価償却率最小値テキスト">
          <a:extLst>
            <a:ext uri="{FF2B5EF4-FFF2-40B4-BE49-F238E27FC236}">
              <a16:creationId xmlns:a16="http://schemas.microsoft.com/office/drawing/2014/main" id="{1BFB7CF4-82EF-463A-89BD-013EDF8B3096}"/>
            </a:ext>
          </a:extLst>
        </xdr:cNvPr>
        <xdr:cNvSpPr txBox="1"/>
      </xdr:nvSpPr>
      <xdr:spPr>
        <a:xfrm>
          <a:off x="4673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F13B467E-CC50-4BF0-A818-3949DC2E643E}"/>
            </a:ext>
          </a:extLst>
        </xdr:cNvPr>
        <xdr:cNvCxnSpPr/>
      </xdr:nvCxnSpPr>
      <xdr:spPr>
        <a:xfrm>
          <a:off x="4546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118110</xdr:rowOff>
    </xdr:from>
    <xdr:ext cx="340360" cy="259080"/>
    <xdr:sp macro="" textlink="">
      <xdr:nvSpPr>
        <xdr:cNvPr id="401" name="【港湾・漁港】&#10;有形固定資産減価償却率最大値テキスト">
          <a:extLst>
            <a:ext uri="{FF2B5EF4-FFF2-40B4-BE49-F238E27FC236}">
              <a16:creationId xmlns:a16="http://schemas.microsoft.com/office/drawing/2014/main" id="{24C8E294-C8C4-42B9-A9AE-37AB66D408BC}"/>
            </a:ext>
          </a:extLst>
        </xdr:cNvPr>
        <xdr:cNvSpPr txBox="1"/>
      </xdr:nvSpPr>
      <xdr:spPr>
        <a:xfrm>
          <a:off x="4673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7CE7416E-0025-4448-9842-E0D484D6DD65}"/>
            </a:ext>
          </a:extLst>
        </xdr:cNvPr>
        <xdr:cNvCxnSpPr/>
      </xdr:nvCxnSpPr>
      <xdr:spPr>
        <a:xfrm>
          <a:off x="4546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19050</xdr:rowOff>
    </xdr:from>
    <xdr:ext cx="405130" cy="258445"/>
    <xdr:sp macro="" textlink="">
      <xdr:nvSpPr>
        <xdr:cNvPr id="403" name="【港湾・漁港】&#10;有形固定資産減価償却率平均値テキスト">
          <a:extLst>
            <a:ext uri="{FF2B5EF4-FFF2-40B4-BE49-F238E27FC236}">
              <a16:creationId xmlns:a16="http://schemas.microsoft.com/office/drawing/2014/main" id="{09742E0F-8BE2-4844-8C61-FF2DD47C89DB}"/>
            </a:ext>
          </a:extLst>
        </xdr:cNvPr>
        <xdr:cNvSpPr txBox="1"/>
      </xdr:nvSpPr>
      <xdr:spPr>
        <a:xfrm>
          <a:off x="4673600" y="178498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40640</xdr:rowOff>
    </xdr:from>
    <xdr:to>
      <xdr:col>24</xdr:col>
      <xdr:colOff>114300</xdr:colOff>
      <xdr:row>104</xdr:row>
      <xdr:rowOff>142240</xdr:rowOff>
    </xdr:to>
    <xdr:sp macro="" textlink="">
      <xdr:nvSpPr>
        <xdr:cNvPr id="404" name="フローチャート: 判断 403">
          <a:extLst>
            <a:ext uri="{FF2B5EF4-FFF2-40B4-BE49-F238E27FC236}">
              <a16:creationId xmlns:a16="http://schemas.microsoft.com/office/drawing/2014/main" id="{F51902A6-7804-439F-8958-B484751CFB2F}"/>
            </a:ext>
          </a:extLst>
        </xdr:cNvPr>
        <xdr:cNvSpPr/>
      </xdr:nvSpPr>
      <xdr:spPr>
        <a:xfrm>
          <a:off x="4584700" y="178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148590</xdr:rowOff>
    </xdr:from>
    <xdr:to>
      <xdr:col>20</xdr:col>
      <xdr:colOff>38100</xdr:colOff>
      <xdr:row>103</xdr:row>
      <xdr:rowOff>78740</xdr:rowOff>
    </xdr:to>
    <xdr:sp macro="" textlink="">
      <xdr:nvSpPr>
        <xdr:cNvPr id="405" name="フローチャート: 判断 404">
          <a:extLst>
            <a:ext uri="{FF2B5EF4-FFF2-40B4-BE49-F238E27FC236}">
              <a16:creationId xmlns:a16="http://schemas.microsoft.com/office/drawing/2014/main" id="{4215A664-0B98-4484-B27B-8D7BEC7A92C4}"/>
            </a:ext>
          </a:extLst>
        </xdr:cNvPr>
        <xdr:cNvSpPr/>
      </xdr:nvSpPr>
      <xdr:spPr>
        <a:xfrm>
          <a:off x="3746500" y="176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100330</xdr:rowOff>
    </xdr:from>
    <xdr:to>
      <xdr:col>15</xdr:col>
      <xdr:colOff>101600</xdr:colOff>
      <xdr:row>103</xdr:row>
      <xdr:rowOff>30480</xdr:rowOff>
    </xdr:to>
    <xdr:sp macro="" textlink="">
      <xdr:nvSpPr>
        <xdr:cNvPr id="406" name="フローチャート: 判断 405">
          <a:extLst>
            <a:ext uri="{FF2B5EF4-FFF2-40B4-BE49-F238E27FC236}">
              <a16:creationId xmlns:a16="http://schemas.microsoft.com/office/drawing/2014/main" id="{A3D3630F-6FC5-49CB-8D15-84E2C251854A}"/>
            </a:ext>
          </a:extLst>
        </xdr:cNvPr>
        <xdr:cNvSpPr/>
      </xdr:nvSpPr>
      <xdr:spPr>
        <a:xfrm>
          <a:off x="2857500" y="175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27940</xdr:rowOff>
    </xdr:from>
    <xdr:to>
      <xdr:col>10</xdr:col>
      <xdr:colOff>165100</xdr:colOff>
      <xdr:row>103</xdr:row>
      <xdr:rowOff>129540</xdr:rowOff>
    </xdr:to>
    <xdr:sp macro="" textlink="">
      <xdr:nvSpPr>
        <xdr:cNvPr id="407" name="フローチャート: 判断 406">
          <a:extLst>
            <a:ext uri="{FF2B5EF4-FFF2-40B4-BE49-F238E27FC236}">
              <a16:creationId xmlns:a16="http://schemas.microsoft.com/office/drawing/2014/main" id="{566035F4-181A-429B-8A22-C2555F4C2F55}"/>
            </a:ext>
          </a:extLst>
        </xdr:cNvPr>
        <xdr:cNvSpPr/>
      </xdr:nvSpPr>
      <xdr:spPr>
        <a:xfrm>
          <a:off x="1968500" y="1768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152400</xdr:rowOff>
    </xdr:from>
    <xdr:to>
      <xdr:col>6</xdr:col>
      <xdr:colOff>38100</xdr:colOff>
      <xdr:row>104</xdr:row>
      <xdr:rowOff>82550</xdr:rowOff>
    </xdr:to>
    <xdr:sp macro="" textlink="">
      <xdr:nvSpPr>
        <xdr:cNvPr id="408" name="フローチャート: 判断 407">
          <a:extLst>
            <a:ext uri="{FF2B5EF4-FFF2-40B4-BE49-F238E27FC236}">
              <a16:creationId xmlns:a16="http://schemas.microsoft.com/office/drawing/2014/main" id="{0962C471-B4AB-4D5E-B09F-0A63DB26C40A}"/>
            </a:ext>
          </a:extLst>
        </xdr:cNvPr>
        <xdr:cNvSpPr/>
      </xdr:nvSpPr>
      <xdr:spPr>
        <a:xfrm>
          <a:off x="1079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09" name="テキスト ボックス 408">
          <a:extLst>
            <a:ext uri="{FF2B5EF4-FFF2-40B4-BE49-F238E27FC236}">
              <a16:creationId xmlns:a16="http://schemas.microsoft.com/office/drawing/2014/main" id="{2BA68CD1-71C8-4C66-8CD1-0BA8CEA6E747}"/>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0" name="テキスト ボックス 409">
          <a:extLst>
            <a:ext uri="{FF2B5EF4-FFF2-40B4-BE49-F238E27FC236}">
              <a16:creationId xmlns:a16="http://schemas.microsoft.com/office/drawing/2014/main" id="{55A63581-CEFA-4A16-9012-1F656BDBFC86}"/>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1" name="テキスト ボックス 410">
          <a:extLst>
            <a:ext uri="{FF2B5EF4-FFF2-40B4-BE49-F238E27FC236}">
              <a16:creationId xmlns:a16="http://schemas.microsoft.com/office/drawing/2014/main" id="{E18118A4-5D97-4CE0-B3B0-C8BD17C6021A}"/>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2" name="テキスト ボックス 411">
          <a:extLst>
            <a:ext uri="{FF2B5EF4-FFF2-40B4-BE49-F238E27FC236}">
              <a16:creationId xmlns:a16="http://schemas.microsoft.com/office/drawing/2014/main" id="{FAC99461-744D-492A-A3F0-00CAAEE571E8}"/>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3" name="テキスト ボックス 412">
          <a:extLst>
            <a:ext uri="{FF2B5EF4-FFF2-40B4-BE49-F238E27FC236}">
              <a16:creationId xmlns:a16="http://schemas.microsoft.com/office/drawing/2014/main" id="{EEA4E6DC-A01C-480F-820F-E0AA64A93441}"/>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100</xdr:row>
      <xdr:rowOff>52070</xdr:rowOff>
    </xdr:from>
    <xdr:to>
      <xdr:col>24</xdr:col>
      <xdr:colOff>114300</xdr:colOff>
      <xdr:row>100</xdr:row>
      <xdr:rowOff>153670</xdr:rowOff>
    </xdr:to>
    <xdr:sp macro="" textlink="">
      <xdr:nvSpPr>
        <xdr:cNvPr id="414" name="楕円 413">
          <a:extLst>
            <a:ext uri="{FF2B5EF4-FFF2-40B4-BE49-F238E27FC236}">
              <a16:creationId xmlns:a16="http://schemas.microsoft.com/office/drawing/2014/main" id="{32591491-1C99-48C3-B473-AB4539D2CFE9}"/>
            </a:ext>
          </a:extLst>
        </xdr:cNvPr>
        <xdr:cNvSpPr/>
      </xdr:nvSpPr>
      <xdr:spPr>
        <a:xfrm>
          <a:off x="4584700" y="1719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138430</xdr:rowOff>
    </xdr:from>
    <xdr:ext cx="340360" cy="259080"/>
    <xdr:sp macro="" textlink="">
      <xdr:nvSpPr>
        <xdr:cNvPr id="415" name="【港湾・漁港】&#10;有形固定資産減価償却率該当値テキスト">
          <a:extLst>
            <a:ext uri="{FF2B5EF4-FFF2-40B4-BE49-F238E27FC236}">
              <a16:creationId xmlns:a16="http://schemas.microsoft.com/office/drawing/2014/main" id="{684B3924-6B5F-4824-8617-D8F4A67BFDFC}"/>
            </a:ext>
          </a:extLst>
        </xdr:cNvPr>
        <xdr:cNvSpPr txBox="1"/>
      </xdr:nvSpPr>
      <xdr:spPr>
        <a:xfrm>
          <a:off x="4673600" y="171119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100</xdr:row>
      <xdr:rowOff>30480</xdr:rowOff>
    </xdr:from>
    <xdr:to>
      <xdr:col>20</xdr:col>
      <xdr:colOff>38100</xdr:colOff>
      <xdr:row>100</xdr:row>
      <xdr:rowOff>132080</xdr:rowOff>
    </xdr:to>
    <xdr:sp macro="" textlink="">
      <xdr:nvSpPr>
        <xdr:cNvPr id="416" name="楕円 415">
          <a:extLst>
            <a:ext uri="{FF2B5EF4-FFF2-40B4-BE49-F238E27FC236}">
              <a16:creationId xmlns:a16="http://schemas.microsoft.com/office/drawing/2014/main" id="{79DC1486-9091-41A1-9797-817D33831C32}"/>
            </a:ext>
          </a:extLst>
        </xdr:cNvPr>
        <xdr:cNvSpPr/>
      </xdr:nvSpPr>
      <xdr:spPr>
        <a:xfrm>
          <a:off x="3746500" y="1717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81280</xdr:rowOff>
    </xdr:from>
    <xdr:to>
      <xdr:col>24</xdr:col>
      <xdr:colOff>63500</xdr:colOff>
      <xdr:row>100</xdr:row>
      <xdr:rowOff>102870</xdr:rowOff>
    </xdr:to>
    <xdr:cxnSp macro="">
      <xdr:nvCxnSpPr>
        <xdr:cNvPr id="417" name="直線コネクタ 416">
          <a:extLst>
            <a:ext uri="{FF2B5EF4-FFF2-40B4-BE49-F238E27FC236}">
              <a16:creationId xmlns:a16="http://schemas.microsoft.com/office/drawing/2014/main" id="{513FB008-BD96-46D2-847C-DA52E78324FD}"/>
            </a:ext>
          </a:extLst>
        </xdr:cNvPr>
        <xdr:cNvCxnSpPr/>
      </xdr:nvCxnSpPr>
      <xdr:spPr>
        <a:xfrm>
          <a:off x="3797300" y="1722628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5080</xdr:rowOff>
    </xdr:from>
    <xdr:to>
      <xdr:col>15</xdr:col>
      <xdr:colOff>101600</xdr:colOff>
      <xdr:row>100</xdr:row>
      <xdr:rowOff>106680</xdr:rowOff>
    </xdr:to>
    <xdr:sp macro="" textlink="">
      <xdr:nvSpPr>
        <xdr:cNvPr id="418" name="楕円 417">
          <a:extLst>
            <a:ext uri="{FF2B5EF4-FFF2-40B4-BE49-F238E27FC236}">
              <a16:creationId xmlns:a16="http://schemas.microsoft.com/office/drawing/2014/main" id="{3100829F-176F-4E2F-9EAF-7B42779911C6}"/>
            </a:ext>
          </a:extLst>
        </xdr:cNvPr>
        <xdr:cNvSpPr/>
      </xdr:nvSpPr>
      <xdr:spPr>
        <a:xfrm>
          <a:off x="2857500" y="171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55880</xdr:rowOff>
    </xdr:from>
    <xdr:to>
      <xdr:col>19</xdr:col>
      <xdr:colOff>177800</xdr:colOff>
      <xdr:row>100</xdr:row>
      <xdr:rowOff>81280</xdr:rowOff>
    </xdr:to>
    <xdr:cxnSp macro="">
      <xdr:nvCxnSpPr>
        <xdr:cNvPr id="419" name="直線コネクタ 418">
          <a:extLst>
            <a:ext uri="{FF2B5EF4-FFF2-40B4-BE49-F238E27FC236}">
              <a16:creationId xmlns:a16="http://schemas.microsoft.com/office/drawing/2014/main" id="{757BF0AE-1A9B-4FA2-983D-17916E0BBE4D}"/>
            </a:ext>
          </a:extLst>
        </xdr:cNvPr>
        <xdr:cNvCxnSpPr/>
      </xdr:nvCxnSpPr>
      <xdr:spPr>
        <a:xfrm>
          <a:off x="2908300" y="1720088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153670</xdr:rowOff>
    </xdr:from>
    <xdr:to>
      <xdr:col>10</xdr:col>
      <xdr:colOff>165100</xdr:colOff>
      <xdr:row>100</xdr:row>
      <xdr:rowOff>83820</xdr:rowOff>
    </xdr:to>
    <xdr:sp macro="" textlink="">
      <xdr:nvSpPr>
        <xdr:cNvPr id="420" name="楕円 419">
          <a:extLst>
            <a:ext uri="{FF2B5EF4-FFF2-40B4-BE49-F238E27FC236}">
              <a16:creationId xmlns:a16="http://schemas.microsoft.com/office/drawing/2014/main" id="{BE6E7CC2-855F-4903-99A1-E6EF1721AEAB}"/>
            </a:ext>
          </a:extLst>
        </xdr:cNvPr>
        <xdr:cNvSpPr/>
      </xdr:nvSpPr>
      <xdr:spPr>
        <a:xfrm>
          <a:off x="1968500" y="1712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33020</xdr:rowOff>
    </xdr:from>
    <xdr:to>
      <xdr:col>15</xdr:col>
      <xdr:colOff>50800</xdr:colOff>
      <xdr:row>100</xdr:row>
      <xdr:rowOff>55880</xdr:rowOff>
    </xdr:to>
    <xdr:cxnSp macro="">
      <xdr:nvCxnSpPr>
        <xdr:cNvPr id="421" name="直線コネクタ 420">
          <a:extLst>
            <a:ext uri="{FF2B5EF4-FFF2-40B4-BE49-F238E27FC236}">
              <a16:creationId xmlns:a16="http://schemas.microsoft.com/office/drawing/2014/main" id="{0AA115F9-4000-43B8-A586-8EC781DAD27E}"/>
            </a:ext>
          </a:extLst>
        </xdr:cNvPr>
        <xdr:cNvCxnSpPr/>
      </xdr:nvCxnSpPr>
      <xdr:spPr>
        <a:xfrm>
          <a:off x="2019300" y="171780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144780</xdr:rowOff>
    </xdr:from>
    <xdr:to>
      <xdr:col>6</xdr:col>
      <xdr:colOff>38100</xdr:colOff>
      <xdr:row>100</xdr:row>
      <xdr:rowOff>74930</xdr:rowOff>
    </xdr:to>
    <xdr:sp macro="" textlink="">
      <xdr:nvSpPr>
        <xdr:cNvPr id="422" name="楕円 421">
          <a:extLst>
            <a:ext uri="{FF2B5EF4-FFF2-40B4-BE49-F238E27FC236}">
              <a16:creationId xmlns:a16="http://schemas.microsoft.com/office/drawing/2014/main" id="{F463844E-8FF2-40C1-827E-D47BE2BA16DE}"/>
            </a:ext>
          </a:extLst>
        </xdr:cNvPr>
        <xdr:cNvSpPr/>
      </xdr:nvSpPr>
      <xdr:spPr>
        <a:xfrm>
          <a:off x="1079500" y="1711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24130</xdr:rowOff>
    </xdr:from>
    <xdr:to>
      <xdr:col>10</xdr:col>
      <xdr:colOff>114300</xdr:colOff>
      <xdr:row>100</xdr:row>
      <xdr:rowOff>33020</xdr:rowOff>
    </xdr:to>
    <xdr:cxnSp macro="">
      <xdr:nvCxnSpPr>
        <xdr:cNvPr id="423" name="直線コネクタ 422">
          <a:extLst>
            <a:ext uri="{FF2B5EF4-FFF2-40B4-BE49-F238E27FC236}">
              <a16:creationId xmlns:a16="http://schemas.microsoft.com/office/drawing/2014/main" id="{D996BF75-56CD-4B8F-9828-77E0AC858D45}"/>
            </a:ext>
          </a:extLst>
        </xdr:cNvPr>
        <xdr:cNvCxnSpPr/>
      </xdr:nvCxnSpPr>
      <xdr:spPr>
        <a:xfrm>
          <a:off x="1130300" y="171691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69850</xdr:rowOff>
    </xdr:from>
    <xdr:ext cx="405130" cy="259080"/>
    <xdr:sp macro="" textlink="">
      <xdr:nvSpPr>
        <xdr:cNvPr id="424" name="n_1aveValue【港湾・漁港】&#10;有形固定資産減価償却率">
          <a:extLst>
            <a:ext uri="{FF2B5EF4-FFF2-40B4-BE49-F238E27FC236}">
              <a16:creationId xmlns:a16="http://schemas.microsoft.com/office/drawing/2014/main" id="{1E56BB95-7FD2-46F5-8EAA-3CDEF405BDDF}"/>
            </a:ext>
          </a:extLst>
        </xdr:cNvPr>
        <xdr:cNvSpPr txBox="1"/>
      </xdr:nvSpPr>
      <xdr:spPr>
        <a:xfrm>
          <a:off x="3582035" y="17729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21590</xdr:rowOff>
    </xdr:from>
    <xdr:ext cx="404495" cy="259080"/>
    <xdr:sp macro="" textlink="">
      <xdr:nvSpPr>
        <xdr:cNvPr id="425" name="n_2aveValue【港湾・漁港】&#10;有形固定資産減価償却率">
          <a:extLst>
            <a:ext uri="{FF2B5EF4-FFF2-40B4-BE49-F238E27FC236}">
              <a16:creationId xmlns:a16="http://schemas.microsoft.com/office/drawing/2014/main" id="{F0A38880-9F02-4A3D-84CA-D5DE4A2BE5FE}"/>
            </a:ext>
          </a:extLst>
        </xdr:cNvPr>
        <xdr:cNvSpPr txBox="1"/>
      </xdr:nvSpPr>
      <xdr:spPr>
        <a:xfrm>
          <a:off x="2705735" y="176809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120650</xdr:rowOff>
    </xdr:from>
    <xdr:ext cx="404495" cy="258445"/>
    <xdr:sp macro="" textlink="">
      <xdr:nvSpPr>
        <xdr:cNvPr id="426" name="n_3aveValue【港湾・漁港】&#10;有形固定資産減価償却率">
          <a:extLst>
            <a:ext uri="{FF2B5EF4-FFF2-40B4-BE49-F238E27FC236}">
              <a16:creationId xmlns:a16="http://schemas.microsoft.com/office/drawing/2014/main" id="{60327749-BFF1-4D90-BA9F-5FD2DC2C9E93}"/>
            </a:ext>
          </a:extLst>
        </xdr:cNvPr>
        <xdr:cNvSpPr txBox="1"/>
      </xdr:nvSpPr>
      <xdr:spPr>
        <a:xfrm>
          <a:off x="1816735" y="177800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104</xdr:row>
      <xdr:rowOff>73660</xdr:rowOff>
    </xdr:from>
    <xdr:ext cx="404495" cy="259080"/>
    <xdr:sp macro="" textlink="">
      <xdr:nvSpPr>
        <xdr:cNvPr id="427" name="n_4aveValue【港湾・漁港】&#10;有形固定資産減価償却率">
          <a:extLst>
            <a:ext uri="{FF2B5EF4-FFF2-40B4-BE49-F238E27FC236}">
              <a16:creationId xmlns:a16="http://schemas.microsoft.com/office/drawing/2014/main" id="{CD94570C-15A6-42D6-9DB5-05F2E313938F}"/>
            </a:ext>
          </a:extLst>
        </xdr:cNvPr>
        <xdr:cNvSpPr txBox="1"/>
      </xdr:nvSpPr>
      <xdr:spPr>
        <a:xfrm>
          <a:off x="927735" y="17904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185420</xdr:colOff>
      <xdr:row>98</xdr:row>
      <xdr:rowOff>148590</xdr:rowOff>
    </xdr:from>
    <xdr:ext cx="340360" cy="259080"/>
    <xdr:sp macro="" textlink="">
      <xdr:nvSpPr>
        <xdr:cNvPr id="428" name="n_1mainValue【港湾・漁港】&#10;有形固定資産減価償却率">
          <a:extLst>
            <a:ext uri="{FF2B5EF4-FFF2-40B4-BE49-F238E27FC236}">
              <a16:creationId xmlns:a16="http://schemas.microsoft.com/office/drawing/2014/main" id="{62849D5D-B715-4172-96D4-92DC32DFE4CC}"/>
            </a:ext>
          </a:extLst>
        </xdr:cNvPr>
        <xdr:cNvSpPr txBox="1"/>
      </xdr:nvSpPr>
      <xdr:spPr>
        <a:xfrm>
          <a:off x="3614420" y="169506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71120</xdr:colOff>
      <xdr:row>98</xdr:row>
      <xdr:rowOff>123190</xdr:rowOff>
    </xdr:from>
    <xdr:ext cx="340360" cy="258445"/>
    <xdr:sp macro="" textlink="">
      <xdr:nvSpPr>
        <xdr:cNvPr id="429" name="n_2mainValue【港湾・漁港】&#10;有形固定資産減価償却率">
          <a:extLst>
            <a:ext uri="{FF2B5EF4-FFF2-40B4-BE49-F238E27FC236}">
              <a16:creationId xmlns:a16="http://schemas.microsoft.com/office/drawing/2014/main" id="{44253585-682F-414B-AE7E-DB0498C673AC}"/>
            </a:ext>
          </a:extLst>
        </xdr:cNvPr>
        <xdr:cNvSpPr txBox="1"/>
      </xdr:nvSpPr>
      <xdr:spPr>
        <a:xfrm>
          <a:off x="2738120" y="1692529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134620</xdr:colOff>
      <xdr:row>98</xdr:row>
      <xdr:rowOff>100330</xdr:rowOff>
    </xdr:from>
    <xdr:ext cx="340360" cy="258445"/>
    <xdr:sp macro="" textlink="">
      <xdr:nvSpPr>
        <xdr:cNvPr id="430" name="n_3mainValue【港湾・漁港】&#10;有形固定資産減価償却率">
          <a:extLst>
            <a:ext uri="{FF2B5EF4-FFF2-40B4-BE49-F238E27FC236}">
              <a16:creationId xmlns:a16="http://schemas.microsoft.com/office/drawing/2014/main" id="{501A5365-BD59-4DB3-ADC0-7F51BFF853B0}"/>
            </a:ext>
          </a:extLst>
        </xdr:cNvPr>
        <xdr:cNvSpPr txBox="1"/>
      </xdr:nvSpPr>
      <xdr:spPr>
        <a:xfrm>
          <a:off x="1849120" y="1690243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oneCellAnchor>
    <xdr:from>
      <xdr:col>5</xdr:col>
      <xdr:colOff>7620</xdr:colOff>
      <xdr:row>98</xdr:row>
      <xdr:rowOff>91440</xdr:rowOff>
    </xdr:from>
    <xdr:ext cx="340360" cy="259080"/>
    <xdr:sp macro="" textlink="">
      <xdr:nvSpPr>
        <xdr:cNvPr id="431" name="n_4mainValue【港湾・漁港】&#10;有形固定資産減価償却率">
          <a:extLst>
            <a:ext uri="{FF2B5EF4-FFF2-40B4-BE49-F238E27FC236}">
              <a16:creationId xmlns:a16="http://schemas.microsoft.com/office/drawing/2014/main" id="{F726BAA8-7A95-43BB-B2F7-BCDBA6C4671E}"/>
            </a:ext>
          </a:extLst>
        </xdr:cNvPr>
        <xdr:cNvSpPr txBox="1"/>
      </xdr:nvSpPr>
      <xdr:spPr>
        <a:xfrm>
          <a:off x="960120" y="168935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7A1AE5F6-D242-442B-9CAC-A9286404382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D08EB9DA-294E-4C14-A3D1-97CB0E2882C4}"/>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48C1430E-244E-4B15-8371-ED92F206E46E}"/>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E55E4C94-E347-41F3-BC11-FCFFA68723B6}"/>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8EEA7A67-EE59-4533-B7A4-7C51E50F8E71}"/>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44725F14-9973-4A9A-9BA5-E85B07B4489B}"/>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43CE0AD-BFA3-4F48-819A-8528745C32E2}"/>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969,833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1CD21067-462C-4474-BA99-B17B2AF8D18C}"/>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440" name="テキスト ボックス 439">
          <a:extLst>
            <a:ext uri="{FF2B5EF4-FFF2-40B4-BE49-F238E27FC236}">
              <a16:creationId xmlns:a16="http://schemas.microsoft.com/office/drawing/2014/main" id="{D98B9805-121D-411D-AAA5-AA27ED8E8DB8}"/>
            </a:ext>
          </a:extLst>
        </xdr:cNvPr>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F8EAB63B-B056-454B-80C3-80DD2174224F}"/>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a:extLst>
            <a:ext uri="{FF2B5EF4-FFF2-40B4-BE49-F238E27FC236}">
              <a16:creationId xmlns:a16="http://schemas.microsoft.com/office/drawing/2014/main" id="{5D9540AA-9733-4814-8DBB-A20B07A9E44E}"/>
            </a:ext>
          </a:extLst>
        </xdr:cNvPr>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107</xdr:row>
      <xdr:rowOff>105410</xdr:rowOff>
    </xdr:from>
    <xdr:ext cx="248285" cy="259080"/>
    <xdr:sp macro="" textlink="">
      <xdr:nvSpPr>
        <xdr:cNvPr id="443" name="テキスト ボックス 442">
          <a:extLst>
            <a:ext uri="{FF2B5EF4-FFF2-40B4-BE49-F238E27FC236}">
              <a16:creationId xmlns:a16="http://schemas.microsoft.com/office/drawing/2014/main" id="{7379DBFE-0FFC-4E50-87E6-6A4EB9155927}"/>
            </a:ext>
          </a:extLst>
        </xdr:cNvPr>
        <xdr:cNvSpPr txBox="1"/>
      </xdr:nvSpPr>
      <xdr:spPr>
        <a:xfrm>
          <a:off x="6355080" y="1845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a:extLst>
            <a:ext uri="{FF2B5EF4-FFF2-40B4-BE49-F238E27FC236}">
              <a16:creationId xmlns:a16="http://schemas.microsoft.com/office/drawing/2014/main" id="{A45F6CE4-EA21-4216-9B3A-6A2D7F87C27D}"/>
            </a:ext>
          </a:extLst>
        </xdr:cNvPr>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104</xdr:row>
      <xdr:rowOff>162560</xdr:rowOff>
    </xdr:from>
    <xdr:ext cx="685165" cy="259080"/>
    <xdr:sp macro="" textlink="">
      <xdr:nvSpPr>
        <xdr:cNvPr id="445" name="テキスト ボックス 444">
          <a:extLst>
            <a:ext uri="{FF2B5EF4-FFF2-40B4-BE49-F238E27FC236}">
              <a16:creationId xmlns:a16="http://schemas.microsoft.com/office/drawing/2014/main" id="{82D6507D-4038-4BC9-94C4-25E715575DAC}"/>
            </a:ext>
          </a:extLst>
        </xdr:cNvPr>
        <xdr:cNvSpPr txBox="1"/>
      </xdr:nvSpPr>
      <xdr:spPr>
        <a:xfrm>
          <a:off x="5918200" y="179933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a:extLst>
            <a:ext uri="{FF2B5EF4-FFF2-40B4-BE49-F238E27FC236}">
              <a16:creationId xmlns:a16="http://schemas.microsoft.com/office/drawing/2014/main" id="{BED1BA83-7F12-4F54-810C-F7C41456B954}"/>
            </a:ext>
          </a:extLst>
        </xdr:cNvPr>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102</xdr:row>
      <xdr:rowOff>48260</xdr:rowOff>
    </xdr:from>
    <xdr:ext cx="685165" cy="259080"/>
    <xdr:sp macro="" textlink="">
      <xdr:nvSpPr>
        <xdr:cNvPr id="447" name="テキスト ボックス 446">
          <a:extLst>
            <a:ext uri="{FF2B5EF4-FFF2-40B4-BE49-F238E27FC236}">
              <a16:creationId xmlns:a16="http://schemas.microsoft.com/office/drawing/2014/main" id="{CBBCCEF0-1711-4266-96AD-800C30898747}"/>
            </a:ext>
          </a:extLst>
        </xdr:cNvPr>
        <xdr:cNvSpPr txBox="1"/>
      </xdr:nvSpPr>
      <xdr:spPr>
        <a:xfrm>
          <a:off x="5918200" y="175361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a:extLst>
            <a:ext uri="{FF2B5EF4-FFF2-40B4-BE49-F238E27FC236}">
              <a16:creationId xmlns:a16="http://schemas.microsoft.com/office/drawing/2014/main" id="{A0DE25B4-BF34-4727-AD7D-EC4F002EB8F1}"/>
            </a:ext>
          </a:extLst>
        </xdr:cNvPr>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99</xdr:row>
      <xdr:rowOff>105410</xdr:rowOff>
    </xdr:from>
    <xdr:ext cx="685165" cy="259080"/>
    <xdr:sp macro="" textlink="">
      <xdr:nvSpPr>
        <xdr:cNvPr id="449" name="テキスト ボックス 448">
          <a:extLst>
            <a:ext uri="{FF2B5EF4-FFF2-40B4-BE49-F238E27FC236}">
              <a16:creationId xmlns:a16="http://schemas.microsoft.com/office/drawing/2014/main" id="{1FCF84FD-A20C-430F-AF0A-284F70B8A7D1}"/>
            </a:ext>
          </a:extLst>
        </xdr:cNvPr>
        <xdr:cNvSpPr txBox="1"/>
      </xdr:nvSpPr>
      <xdr:spPr>
        <a:xfrm>
          <a:off x="5918200" y="170789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A2CEF6A2-1424-4C80-8DD0-7952CEC66522}"/>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96</xdr:row>
      <xdr:rowOff>162560</xdr:rowOff>
    </xdr:from>
    <xdr:ext cx="685165" cy="259080"/>
    <xdr:sp macro="" textlink="">
      <xdr:nvSpPr>
        <xdr:cNvPr id="451" name="テキスト ボックス 450">
          <a:extLst>
            <a:ext uri="{FF2B5EF4-FFF2-40B4-BE49-F238E27FC236}">
              <a16:creationId xmlns:a16="http://schemas.microsoft.com/office/drawing/2014/main" id="{B2120B9B-6E16-4B98-9B66-22BE8525F2EC}"/>
            </a:ext>
          </a:extLst>
        </xdr:cNvPr>
        <xdr:cNvSpPr txBox="1"/>
      </xdr:nvSpPr>
      <xdr:spPr>
        <a:xfrm>
          <a:off x="5918200" y="1662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987679F2-487A-4BD9-A793-E00B03B8F2CE}"/>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69850</xdr:rowOff>
    </xdr:from>
    <xdr:to>
      <xdr:col>54</xdr:col>
      <xdr:colOff>189865</xdr:colOff>
      <xdr:row>108</xdr:row>
      <xdr:rowOff>76200</xdr:rowOff>
    </xdr:to>
    <xdr:cxnSp macro="">
      <xdr:nvCxnSpPr>
        <xdr:cNvPr id="453" name="直線コネクタ 452">
          <a:extLst>
            <a:ext uri="{FF2B5EF4-FFF2-40B4-BE49-F238E27FC236}">
              <a16:creationId xmlns:a16="http://schemas.microsoft.com/office/drawing/2014/main" id="{392CC4AF-B74E-428C-BF14-4959E6126879}"/>
            </a:ext>
          </a:extLst>
        </xdr:cNvPr>
        <xdr:cNvCxnSpPr/>
      </xdr:nvCxnSpPr>
      <xdr:spPr>
        <a:xfrm flipV="1">
          <a:off x="10476865" y="17214850"/>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80010</xdr:rowOff>
    </xdr:from>
    <xdr:ext cx="313690" cy="259080"/>
    <xdr:sp macro="" textlink="">
      <xdr:nvSpPr>
        <xdr:cNvPr id="454" name="【港湾・漁港】&#10;一人当たり有形固定資産（償却資産）額最小値テキスト">
          <a:extLst>
            <a:ext uri="{FF2B5EF4-FFF2-40B4-BE49-F238E27FC236}">
              <a16:creationId xmlns:a16="http://schemas.microsoft.com/office/drawing/2014/main" id="{C54F3740-0F3A-49D6-B7FF-9F909538196C}"/>
            </a:ext>
          </a:extLst>
        </xdr:cNvPr>
        <xdr:cNvSpPr txBox="1"/>
      </xdr:nvSpPr>
      <xdr:spPr>
        <a:xfrm>
          <a:off x="10515600" y="1859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455" name="直線コネクタ 454">
          <a:extLst>
            <a:ext uri="{FF2B5EF4-FFF2-40B4-BE49-F238E27FC236}">
              <a16:creationId xmlns:a16="http://schemas.microsoft.com/office/drawing/2014/main" id="{343746FE-2356-4213-933D-261377D5BBF9}"/>
            </a:ext>
          </a:extLst>
        </xdr:cNvPr>
        <xdr:cNvCxnSpPr/>
      </xdr:nvCxnSpPr>
      <xdr:spPr>
        <a:xfrm>
          <a:off x="10388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16510</xdr:rowOff>
    </xdr:from>
    <xdr:ext cx="690245" cy="259080"/>
    <xdr:sp macro="" textlink="">
      <xdr:nvSpPr>
        <xdr:cNvPr id="456" name="【港湾・漁港】&#10;一人当たり有形固定資産（償却資産）額最大値テキスト">
          <a:extLst>
            <a:ext uri="{FF2B5EF4-FFF2-40B4-BE49-F238E27FC236}">
              <a16:creationId xmlns:a16="http://schemas.microsoft.com/office/drawing/2014/main" id="{E0C06AFA-A919-4352-8BB8-264378E7EF33}"/>
            </a:ext>
          </a:extLst>
        </xdr:cNvPr>
        <xdr:cNvSpPr txBox="1"/>
      </xdr:nvSpPr>
      <xdr:spPr>
        <a:xfrm>
          <a:off x="10515600" y="1699006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3,013,722</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69850</xdr:rowOff>
    </xdr:from>
    <xdr:to>
      <xdr:col>55</xdr:col>
      <xdr:colOff>88900</xdr:colOff>
      <xdr:row>100</xdr:row>
      <xdr:rowOff>69850</xdr:rowOff>
    </xdr:to>
    <xdr:cxnSp macro="">
      <xdr:nvCxnSpPr>
        <xdr:cNvPr id="457" name="直線コネクタ 456">
          <a:extLst>
            <a:ext uri="{FF2B5EF4-FFF2-40B4-BE49-F238E27FC236}">
              <a16:creationId xmlns:a16="http://schemas.microsoft.com/office/drawing/2014/main" id="{4DCFC63D-10C4-41DD-B2B3-1423638541C2}"/>
            </a:ext>
          </a:extLst>
        </xdr:cNvPr>
        <xdr:cNvCxnSpPr/>
      </xdr:nvCxnSpPr>
      <xdr:spPr>
        <a:xfrm>
          <a:off x="10388600" y="1721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156210</xdr:rowOff>
    </xdr:from>
    <xdr:ext cx="598805" cy="258445"/>
    <xdr:sp macro="" textlink="">
      <xdr:nvSpPr>
        <xdr:cNvPr id="458" name="【港湾・漁港】&#10;一人当たり有形固定資産（償却資産）額平均値テキスト">
          <a:extLst>
            <a:ext uri="{FF2B5EF4-FFF2-40B4-BE49-F238E27FC236}">
              <a16:creationId xmlns:a16="http://schemas.microsoft.com/office/drawing/2014/main" id="{0FCED462-2335-4729-A853-11BA76926C10}"/>
            </a:ext>
          </a:extLst>
        </xdr:cNvPr>
        <xdr:cNvSpPr txBox="1"/>
      </xdr:nvSpPr>
      <xdr:spPr>
        <a:xfrm>
          <a:off x="10515600" y="1832991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416,366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107</xdr:row>
      <xdr:rowOff>6350</xdr:rowOff>
    </xdr:from>
    <xdr:to>
      <xdr:col>55</xdr:col>
      <xdr:colOff>50800</xdr:colOff>
      <xdr:row>107</xdr:row>
      <xdr:rowOff>107950</xdr:rowOff>
    </xdr:to>
    <xdr:sp macro="" textlink="">
      <xdr:nvSpPr>
        <xdr:cNvPr id="459" name="フローチャート: 判断 458">
          <a:extLst>
            <a:ext uri="{FF2B5EF4-FFF2-40B4-BE49-F238E27FC236}">
              <a16:creationId xmlns:a16="http://schemas.microsoft.com/office/drawing/2014/main" id="{25AF9E5E-D606-4B69-A9A1-76F1852024CE}"/>
            </a:ext>
          </a:extLst>
        </xdr:cNvPr>
        <xdr:cNvSpPr/>
      </xdr:nvSpPr>
      <xdr:spPr>
        <a:xfrm>
          <a:off x="104267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101600</xdr:rowOff>
    </xdr:from>
    <xdr:to>
      <xdr:col>50</xdr:col>
      <xdr:colOff>165100</xdr:colOff>
      <xdr:row>108</xdr:row>
      <xdr:rowOff>31750</xdr:rowOff>
    </xdr:to>
    <xdr:sp macro="" textlink="">
      <xdr:nvSpPr>
        <xdr:cNvPr id="460" name="フローチャート: 判断 459">
          <a:extLst>
            <a:ext uri="{FF2B5EF4-FFF2-40B4-BE49-F238E27FC236}">
              <a16:creationId xmlns:a16="http://schemas.microsoft.com/office/drawing/2014/main" id="{F3577705-7FC9-434A-8B4B-6EAFB5255AD0}"/>
            </a:ext>
          </a:extLst>
        </xdr:cNvPr>
        <xdr:cNvSpPr/>
      </xdr:nvSpPr>
      <xdr:spPr>
        <a:xfrm>
          <a:off x="9588500" y="184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103505</xdr:rowOff>
    </xdr:from>
    <xdr:to>
      <xdr:col>46</xdr:col>
      <xdr:colOff>38100</xdr:colOff>
      <xdr:row>108</xdr:row>
      <xdr:rowOff>33655</xdr:rowOff>
    </xdr:to>
    <xdr:sp macro="" textlink="">
      <xdr:nvSpPr>
        <xdr:cNvPr id="461" name="フローチャート: 判断 460">
          <a:extLst>
            <a:ext uri="{FF2B5EF4-FFF2-40B4-BE49-F238E27FC236}">
              <a16:creationId xmlns:a16="http://schemas.microsoft.com/office/drawing/2014/main" id="{8DFD4DF4-9DAC-441E-A60E-92ACFBA67C51}"/>
            </a:ext>
          </a:extLst>
        </xdr:cNvPr>
        <xdr:cNvSpPr/>
      </xdr:nvSpPr>
      <xdr:spPr>
        <a:xfrm>
          <a:off x="8699500" y="1844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137160</xdr:rowOff>
    </xdr:from>
    <xdr:to>
      <xdr:col>41</xdr:col>
      <xdr:colOff>101600</xdr:colOff>
      <xdr:row>108</xdr:row>
      <xdr:rowOff>67310</xdr:rowOff>
    </xdr:to>
    <xdr:sp macro="" textlink="">
      <xdr:nvSpPr>
        <xdr:cNvPr id="462" name="フローチャート: 判断 461">
          <a:extLst>
            <a:ext uri="{FF2B5EF4-FFF2-40B4-BE49-F238E27FC236}">
              <a16:creationId xmlns:a16="http://schemas.microsoft.com/office/drawing/2014/main" id="{4A7D9A2F-F376-4437-B5BD-AA86C4E47AFC}"/>
            </a:ext>
          </a:extLst>
        </xdr:cNvPr>
        <xdr:cNvSpPr/>
      </xdr:nvSpPr>
      <xdr:spPr>
        <a:xfrm>
          <a:off x="7810500" y="1848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138430</xdr:rowOff>
    </xdr:from>
    <xdr:to>
      <xdr:col>36</xdr:col>
      <xdr:colOff>165100</xdr:colOff>
      <xdr:row>108</xdr:row>
      <xdr:rowOff>68580</xdr:rowOff>
    </xdr:to>
    <xdr:sp macro="" textlink="">
      <xdr:nvSpPr>
        <xdr:cNvPr id="463" name="フローチャート: 判断 462">
          <a:extLst>
            <a:ext uri="{FF2B5EF4-FFF2-40B4-BE49-F238E27FC236}">
              <a16:creationId xmlns:a16="http://schemas.microsoft.com/office/drawing/2014/main" id="{3D24F376-8567-4AF9-8455-376743661A80}"/>
            </a:ext>
          </a:extLst>
        </xdr:cNvPr>
        <xdr:cNvSpPr/>
      </xdr:nvSpPr>
      <xdr:spPr>
        <a:xfrm>
          <a:off x="6921500" y="184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4" name="テキスト ボックス 463">
          <a:extLst>
            <a:ext uri="{FF2B5EF4-FFF2-40B4-BE49-F238E27FC236}">
              <a16:creationId xmlns:a16="http://schemas.microsoft.com/office/drawing/2014/main" id="{ED42C202-9616-480C-B946-78F26C6CBC3B}"/>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5" name="テキスト ボックス 464">
          <a:extLst>
            <a:ext uri="{FF2B5EF4-FFF2-40B4-BE49-F238E27FC236}">
              <a16:creationId xmlns:a16="http://schemas.microsoft.com/office/drawing/2014/main" id="{1C56E2B1-B16F-4E5C-8F71-0F20F5D1E4E1}"/>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66" name="テキスト ボックス 465">
          <a:extLst>
            <a:ext uri="{FF2B5EF4-FFF2-40B4-BE49-F238E27FC236}">
              <a16:creationId xmlns:a16="http://schemas.microsoft.com/office/drawing/2014/main" id="{B8BED3B6-3FFF-4664-B629-83E26E717BC7}"/>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67" name="テキスト ボックス 466">
          <a:extLst>
            <a:ext uri="{FF2B5EF4-FFF2-40B4-BE49-F238E27FC236}">
              <a16:creationId xmlns:a16="http://schemas.microsoft.com/office/drawing/2014/main" id="{49DE00E1-49A7-4645-8634-CBE056415219}"/>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68" name="テキスト ボックス 467">
          <a:extLst>
            <a:ext uri="{FF2B5EF4-FFF2-40B4-BE49-F238E27FC236}">
              <a16:creationId xmlns:a16="http://schemas.microsoft.com/office/drawing/2014/main" id="{C0E18CAB-0A84-40FC-A271-1995FA005978}"/>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25400</xdr:rowOff>
    </xdr:from>
    <xdr:to>
      <xdr:col>55</xdr:col>
      <xdr:colOff>50800</xdr:colOff>
      <xdr:row>105</xdr:row>
      <xdr:rowOff>127000</xdr:rowOff>
    </xdr:to>
    <xdr:sp macro="" textlink="">
      <xdr:nvSpPr>
        <xdr:cNvPr id="469" name="楕円 468">
          <a:extLst>
            <a:ext uri="{FF2B5EF4-FFF2-40B4-BE49-F238E27FC236}">
              <a16:creationId xmlns:a16="http://schemas.microsoft.com/office/drawing/2014/main" id="{A69227B5-A914-416A-88F6-1455D08B6FBE}"/>
            </a:ext>
          </a:extLst>
        </xdr:cNvPr>
        <xdr:cNvSpPr/>
      </xdr:nvSpPr>
      <xdr:spPr>
        <a:xfrm>
          <a:off x="10426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48260</xdr:rowOff>
    </xdr:from>
    <xdr:ext cx="690245" cy="259080"/>
    <xdr:sp macro="" textlink="">
      <xdr:nvSpPr>
        <xdr:cNvPr id="470" name="【港湾・漁港】&#10;一人当たり有形固定資産（償却資産）額該当値テキスト">
          <a:extLst>
            <a:ext uri="{FF2B5EF4-FFF2-40B4-BE49-F238E27FC236}">
              <a16:creationId xmlns:a16="http://schemas.microsoft.com/office/drawing/2014/main" id="{D6D4F301-3645-4E1C-B4FB-04D3BC384902}"/>
            </a:ext>
          </a:extLst>
        </xdr:cNvPr>
        <xdr:cNvSpPr txBox="1"/>
      </xdr:nvSpPr>
      <xdr:spPr>
        <a:xfrm>
          <a:off x="10515600" y="1787906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1,125,007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80010</xdr:rowOff>
    </xdr:from>
    <xdr:to>
      <xdr:col>50</xdr:col>
      <xdr:colOff>165100</xdr:colOff>
      <xdr:row>106</xdr:row>
      <xdr:rowOff>10160</xdr:rowOff>
    </xdr:to>
    <xdr:sp macro="" textlink="">
      <xdr:nvSpPr>
        <xdr:cNvPr id="471" name="楕円 470">
          <a:extLst>
            <a:ext uri="{FF2B5EF4-FFF2-40B4-BE49-F238E27FC236}">
              <a16:creationId xmlns:a16="http://schemas.microsoft.com/office/drawing/2014/main" id="{5AAA5BA3-76AC-4977-BAFA-6F6DBA526228}"/>
            </a:ext>
          </a:extLst>
        </xdr:cNvPr>
        <xdr:cNvSpPr/>
      </xdr:nvSpPr>
      <xdr:spPr>
        <a:xfrm>
          <a:off x="9588500" y="1808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76200</xdr:rowOff>
    </xdr:from>
    <xdr:to>
      <xdr:col>55</xdr:col>
      <xdr:colOff>0</xdr:colOff>
      <xdr:row>105</xdr:row>
      <xdr:rowOff>130810</xdr:rowOff>
    </xdr:to>
    <xdr:cxnSp macro="">
      <xdr:nvCxnSpPr>
        <xdr:cNvPr id="472" name="直線コネクタ 471">
          <a:extLst>
            <a:ext uri="{FF2B5EF4-FFF2-40B4-BE49-F238E27FC236}">
              <a16:creationId xmlns:a16="http://schemas.microsoft.com/office/drawing/2014/main" id="{05C2E653-E051-4E94-B83C-5B2301C80A47}"/>
            </a:ext>
          </a:extLst>
        </xdr:cNvPr>
        <xdr:cNvCxnSpPr/>
      </xdr:nvCxnSpPr>
      <xdr:spPr>
        <a:xfrm flipV="1">
          <a:off x="9639300" y="1807845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88900</xdr:rowOff>
    </xdr:from>
    <xdr:to>
      <xdr:col>46</xdr:col>
      <xdr:colOff>38100</xdr:colOff>
      <xdr:row>106</xdr:row>
      <xdr:rowOff>19050</xdr:rowOff>
    </xdr:to>
    <xdr:sp macro="" textlink="">
      <xdr:nvSpPr>
        <xdr:cNvPr id="473" name="楕円 472">
          <a:extLst>
            <a:ext uri="{FF2B5EF4-FFF2-40B4-BE49-F238E27FC236}">
              <a16:creationId xmlns:a16="http://schemas.microsoft.com/office/drawing/2014/main" id="{58F165FB-1996-4C9E-AFA6-102F47F3F66F}"/>
            </a:ext>
          </a:extLst>
        </xdr:cNvPr>
        <xdr:cNvSpPr/>
      </xdr:nvSpPr>
      <xdr:spPr>
        <a:xfrm>
          <a:off x="8699500" y="180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130810</xdr:rowOff>
    </xdr:from>
    <xdr:to>
      <xdr:col>50</xdr:col>
      <xdr:colOff>114300</xdr:colOff>
      <xdr:row>105</xdr:row>
      <xdr:rowOff>139700</xdr:rowOff>
    </xdr:to>
    <xdr:cxnSp macro="">
      <xdr:nvCxnSpPr>
        <xdr:cNvPr id="474" name="直線コネクタ 473">
          <a:extLst>
            <a:ext uri="{FF2B5EF4-FFF2-40B4-BE49-F238E27FC236}">
              <a16:creationId xmlns:a16="http://schemas.microsoft.com/office/drawing/2014/main" id="{2F80A2C5-E6CF-4E61-B4B5-E67313437BE1}"/>
            </a:ext>
          </a:extLst>
        </xdr:cNvPr>
        <xdr:cNvCxnSpPr/>
      </xdr:nvCxnSpPr>
      <xdr:spPr>
        <a:xfrm flipV="1">
          <a:off x="8750300" y="181330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106680</xdr:rowOff>
    </xdr:from>
    <xdr:to>
      <xdr:col>41</xdr:col>
      <xdr:colOff>101600</xdr:colOff>
      <xdr:row>106</xdr:row>
      <xdr:rowOff>36830</xdr:rowOff>
    </xdr:to>
    <xdr:sp macro="" textlink="">
      <xdr:nvSpPr>
        <xdr:cNvPr id="475" name="楕円 474">
          <a:extLst>
            <a:ext uri="{FF2B5EF4-FFF2-40B4-BE49-F238E27FC236}">
              <a16:creationId xmlns:a16="http://schemas.microsoft.com/office/drawing/2014/main" id="{B9835656-4CB2-49C6-ACCD-B11EABBF9FD2}"/>
            </a:ext>
          </a:extLst>
        </xdr:cNvPr>
        <xdr:cNvSpPr/>
      </xdr:nvSpPr>
      <xdr:spPr>
        <a:xfrm>
          <a:off x="7810500" y="181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139700</xdr:rowOff>
    </xdr:from>
    <xdr:to>
      <xdr:col>45</xdr:col>
      <xdr:colOff>177800</xdr:colOff>
      <xdr:row>105</xdr:row>
      <xdr:rowOff>157480</xdr:rowOff>
    </xdr:to>
    <xdr:cxnSp macro="">
      <xdr:nvCxnSpPr>
        <xdr:cNvPr id="476" name="直線コネクタ 475">
          <a:extLst>
            <a:ext uri="{FF2B5EF4-FFF2-40B4-BE49-F238E27FC236}">
              <a16:creationId xmlns:a16="http://schemas.microsoft.com/office/drawing/2014/main" id="{C03A412F-A245-4C46-92A4-D2274C3E8D1A}"/>
            </a:ext>
          </a:extLst>
        </xdr:cNvPr>
        <xdr:cNvCxnSpPr/>
      </xdr:nvCxnSpPr>
      <xdr:spPr>
        <a:xfrm flipV="1">
          <a:off x="7861300" y="181419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81915</xdr:rowOff>
    </xdr:from>
    <xdr:to>
      <xdr:col>36</xdr:col>
      <xdr:colOff>165100</xdr:colOff>
      <xdr:row>107</xdr:row>
      <xdr:rowOff>12065</xdr:rowOff>
    </xdr:to>
    <xdr:sp macro="" textlink="">
      <xdr:nvSpPr>
        <xdr:cNvPr id="477" name="楕円 476">
          <a:extLst>
            <a:ext uri="{FF2B5EF4-FFF2-40B4-BE49-F238E27FC236}">
              <a16:creationId xmlns:a16="http://schemas.microsoft.com/office/drawing/2014/main" id="{9BB335AB-EA2C-4009-938A-432A961532C2}"/>
            </a:ext>
          </a:extLst>
        </xdr:cNvPr>
        <xdr:cNvSpPr/>
      </xdr:nvSpPr>
      <xdr:spPr>
        <a:xfrm>
          <a:off x="6921500" y="182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157480</xdr:rowOff>
    </xdr:from>
    <xdr:to>
      <xdr:col>41</xdr:col>
      <xdr:colOff>50800</xdr:colOff>
      <xdr:row>106</xdr:row>
      <xdr:rowOff>132715</xdr:rowOff>
    </xdr:to>
    <xdr:cxnSp macro="">
      <xdr:nvCxnSpPr>
        <xdr:cNvPr id="478" name="直線コネクタ 477">
          <a:extLst>
            <a:ext uri="{FF2B5EF4-FFF2-40B4-BE49-F238E27FC236}">
              <a16:creationId xmlns:a16="http://schemas.microsoft.com/office/drawing/2014/main" id="{1FEF5DC8-D8A0-48E6-9FA5-5FA4526510AB}"/>
            </a:ext>
          </a:extLst>
        </xdr:cNvPr>
        <xdr:cNvCxnSpPr/>
      </xdr:nvCxnSpPr>
      <xdr:spPr>
        <a:xfrm flipV="1">
          <a:off x="6972300" y="1815973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108</xdr:row>
      <xdr:rowOff>22860</xdr:rowOff>
    </xdr:from>
    <xdr:ext cx="598170" cy="259080"/>
    <xdr:sp macro="" textlink="">
      <xdr:nvSpPr>
        <xdr:cNvPr id="479" name="n_1aveValue【港湾・漁港】&#10;一人当たり有形固定資産（償却資産）額">
          <a:extLst>
            <a:ext uri="{FF2B5EF4-FFF2-40B4-BE49-F238E27FC236}">
              <a16:creationId xmlns:a16="http://schemas.microsoft.com/office/drawing/2014/main" id="{21BB2B71-F906-4753-A112-6AEF69465C2A}"/>
            </a:ext>
          </a:extLst>
        </xdr:cNvPr>
        <xdr:cNvSpPr txBox="1"/>
      </xdr:nvSpPr>
      <xdr:spPr>
        <a:xfrm>
          <a:off x="9326880" y="18539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208,457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108</xdr:row>
      <xdr:rowOff>24765</xdr:rowOff>
    </xdr:from>
    <xdr:ext cx="598170" cy="259080"/>
    <xdr:sp macro="" textlink="">
      <xdr:nvSpPr>
        <xdr:cNvPr id="480" name="n_2aveValue【港湾・漁港】&#10;一人当たり有形固定資産（償却資産）額">
          <a:extLst>
            <a:ext uri="{FF2B5EF4-FFF2-40B4-BE49-F238E27FC236}">
              <a16:creationId xmlns:a16="http://schemas.microsoft.com/office/drawing/2014/main" id="{5B29C4D5-4820-43CC-8B7C-6E944E786E31}"/>
            </a:ext>
          </a:extLst>
        </xdr:cNvPr>
        <xdr:cNvSpPr txBox="1"/>
      </xdr:nvSpPr>
      <xdr:spPr>
        <a:xfrm>
          <a:off x="8450580" y="18541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204,320</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108</xdr:row>
      <xdr:rowOff>59055</xdr:rowOff>
    </xdr:from>
    <xdr:ext cx="598170" cy="259080"/>
    <xdr:sp macro="" textlink="">
      <xdr:nvSpPr>
        <xdr:cNvPr id="481" name="n_3aveValue【港湾・漁港】&#10;一人当たり有形固定資産（償却資産）額">
          <a:extLst>
            <a:ext uri="{FF2B5EF4-FFF2-40B4-BE49-F238E27FC236}">
              <a16:creationId xmlns:a16="http://schemas.microsoft.com/office/drawing/2014/main" id="{E48A7C61-BEAB-4BA4-87E5-B52E0CEAD53B}"/>
            </a:ext>
          </a:extLst>
        </xdr:cNvPr>
        <xdr:cNvSpPr txBox="1"/>
      </xdr:nvSpPr>
      <xdr:spPr>
        <a:xfrm>
          <a:off x="7561580" y="18575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129,883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108</xdr:row>
      <xdr:rowOff>59690</xdr:rowOff>
    </xdr:from>
    <xdr:ext cx="598170" cy="259080"/>
    <xdr:sp macro="" textlink="">
      <xdr:nvSpPr>
        <xdr:cNvPr id="482" name="n_4aveValue【港湾・漁港】&#10;一人当たり有形固定資産（償却資産）額">
          <a:extLst>
            <a:ext uri="{FF2B5EF4-FFF2-40B4-BE49-F238E27FC236}">
              <a16:creationId xmlns:a16="http://schemas.microsoft.com/office/drawing/2014/main" id="{566EEF0D-267B-48E8-B121-5130177194C3}"/>
            </a:ext>
          </a:extLst>
        </xdr:cNvPr>
        <xdr:cNvSpPr txBox="1"/>
      </xdr:nvSpPr>
      <xdr:spPr>
        <a:xfrm>
          <a:off x="6672580" y="18576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128,013</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137795</xdr:colOff>
      <xdr:row>104</xdr:row>
      <xdr:rowOff>26670</xdr:rowOff>
    </xdr:from>
    <xdr:ext cx="690245" cy="259080"/>
    <xdr:sp macro="" textlink="">
      <xdr:nvSpPr>
        <xdr:cNvPr id="483" name="n_1mainValue【港湾・漁港】&#10;一人当たり有形固定資産（償却資産）額">
          <a:extLst>
            <a:ext uri="{FF2B5EF4-FFF2-40B4-BE49-F238E27FC236}">
              <a16:creationId xmlns:a16="http://schemas.microsoft.com/office/drawing/2014/main" id="{64024960-C083-4097-8AB2-69E8307BD2EB}"/>
            </a:ext>
          </a:extLst>
        </xdr:cNvPr>
        <xdr:cNvSpPr txBox="1"/>
      </xdr:nvSpPr>
      <xdr:spPr>
        <a:xfrm>
          <a:off x="9281795" y="1785747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1,006,109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104</xdr:row>
      <xdr:rowOff>35560</xdr:rowOff>
    </xdr:from>
    <xdr:ext cx="598170" cy="259080"/>
    <xdr:sp macro="" textlink="">
      <xdr:nvSpPr>
        <xdr:cNvPr id="484" name="n_2mainValue【港湾・漁港】&#10;一人当たり有形固定資産（償却資産）額">
          <a:extLst>
            <a:ext uri="{FF2B5EF4-FFF2-40B4-BE49-F238E27FC236}">
              <a16:creationId xmlns:a16="http://schemas.microsoft.com/office/drawing/2014/main" id="{D2D185F4-7F67-4F76-BC5B-0A2A281A224C}"/>
            </a:ext>
          </a:extLst>
        </xdr:cNvPr>
        <xdr:cNvSpPr txBox="1"/>
      </xdr:nvSpPr>
      <xdr:spPr>
        <a:xfrm>
          <a:off x="8450580" y="178663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986,344</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104</xdr:row>
      <xdr:rowOff>53340</xdr:rowOff>
    </xdr:from>
    <xdr:ext cx="598170" cy="258445"/>
    <xdr:sp macro="" textlink="">
      <xdr:nvSpPr>
        <xdr:cNvPr id="485" name="n_3mainValue【港湾・漁港】&#10;一人当たり有形固定資産（償却資産）額">
          <a:extLst>
            <a:ext uri="{FF2B5EF4-FFF2-40B4-BE49-F238E27FC236}">
              <a16:creationId xmlns:a16="http://schemas.microsoft.com/office/drawing/2014/main" id="{2D7798A6-CDF5-47B9-9F32-4C0E5E51F9D9}"/>
            </a:ext>
          </a:extLst>
        </xdr:cNvPr>
        <xdr:cNvSpPr txBox="1"/>
      </xdr:nvSpPr>
      <xdr:spPr>
        <a:xfrm>
          <a:off x="7561580" y="178841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947,782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105</xdr:row>
      <xdr:rowOff>29210</xdr:rowOff>
    </xdr:from>
    <xdr:ext cx="598170" cy="258445"/>
    <xdr:sp macro="" textlink="">
      <xdr:nvSpPr>
        <xdr:cNvPr id="486" name="n_4mainValue【港湾・漁港】&#10;一人当たり有形固定資産（償却資産）額">
          <a:extLst>
            <a:ext uri="{FF2B5EF4-FFF2-40B4-BE49-F238E27FC236}">
              <a16:creationId xmlns:a16="http://schemas.microsoft.com/office/drawing/2014/main" id="{99644497-4D06-40C7-BAD4-282A007AFD8D}"/>
            </a:ext>
          </a:extLst>
        </xdr:cNvPr>
        <xdr:cNvSpPr txBox="1"/>
      </xdr:nvSpPr>
      <xdr:spPr>
        <a:xfrm>
          <a:off x="6672580" y="180314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626,958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7185A479-7C50-4952-971E-6E7D6B677CE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55648C55-D86B-4266-B017-6BD2F211DF98}"/>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2CCEADE-8BA5-45A4-816F-1F9C2A75EA47}"/>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D853C6B3-C416-4A7E-B782-40EBC01A476F}"/>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305783FF-A9B0-4779-899E-9CE993871C95}"/>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56F92909-5723-4B9E-9290-0207588ADB0A}"/>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35F66595-D9AC-4A0B-AB5E-5335C12042BE}"/>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3720EDFF-6FD3-4F8B-B28A-C08BBE179D45}"/>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495" name="テキスト ボックス 494">
          <a:extLst>
            <a:ext uri="{FF2B5EF4-FFF2-40B4-BE49-F238E27FC236}">
              <a16:creationId xmlns:a16="http://schemas.microsoft.com/office/drawing/2014/main" id="{9E9A2CB1-7F9B-42FC-A7A0-BE9D29FD7BB1}"/>
            </a:ext>
          </a:extLst>
        </xdr:cNvPr>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030E18A7-A8E1-4D3F-9093-231470D687CD}"/>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725" cy="259080"/>
    <xdr:sp macro="" textlink="">
      <xdr:nvSpPr>
        <xdr:cNvPr id="497" name="テキスト ボックス 496">
          <a:extLst>
            <a:ext uri="{FF2B5EF4-FFF2-40B4-BE49-F238E27FC236}">
              <a16:creationId xmlns:a16="http://schemas.microsoft.com/office/drawing/2014/main" id="{25E038F0-D5D0-4ADA-8D02-EF3F58A61639}"/>
            </a:ext>
          </a:extLst>
        </xdr:cNvPr>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a:extLst>
            <a:ext uri="{FF2B5EF4-FFF2-40B4-BE49-F238E27FC236}">
              <a16:creationId xmlns:a16="http://schemas.microsoft.com/office/drawing/2014/main" id="{8CA34685-B45E-4213-B1CF-EA2DA62E583B}"/>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725" cy="259080"/>
    <xdr:sp macro="" textlink="">
      <xdr:nvSpPr>
        <xdr:cNvPr id="499" name="テキスト ボックス 498">
          <a:extLst>
            <a:ext uri="{FF2B5EF4-FFF2-40B4-BE49-F238E27FC236}">
              <a16:creationId xmlns:a16="http://schemas.microsoft.com/office/drawing/2014/main" id="{A2083AEE-F962-4F2E-9284-51177286AC4E}"/>
            </a:ext>
          </a:extLst>
        </xdr:cNvPr>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a:extLst>
            <a:ext uri="{FF2B5EF4-FFF2-40B4-BE49-F238E27FC236}">
              <a16:creationId xmlns:a16="http://schemas.microsoft.com/office/drawing/2014/main" id="{5B74E769-6114-4BF3-B475-162AD4BE363C}"/>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8445"/>
    <xdr:sp macro="" textlink="">
      <xdr:nvSpPr>
        <xdr:cNvPr id="501" name="テキスト ボックス 500">
          <a:extLst>
            <a:ext uri="{FF2B5EF4-FFF2-40B4-BE49-F238E27FC236}">
              <a16:creationId xmlns:a16="http://schemas.microsoft.com/office/drawing/2014/main" id="{53F95A17-4C33-47EC-B40B-C53A694B3776}"/>
            </a:ext>
          </a:extLst>
        </xdr:cNvPr>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a:extLst>
            <a:ext uri="{FF2B5EF4-FFF2-40B4-BE49-F238E27FC236}">
              <a16:creationId xmlns:a16="http://schemas.microsoft.com/office/drawing/2014/main" id="{C23CE4AE-C1CB-4C68-AEE3-4E0E431F833F}"/>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03" name="テキスト ボックス 502">
          <a:extLst>
            <a:ext uri="{FF2B5EF4-FFF2-40B4-BE49-F238E27FC236}">
              <a16:creationId xmlns:a16="http://schemas.microsoft.com/office/drawing/2014/main" id="{5731E20E-77FE-4F9C-AE59-F75448F424A6}"/>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a:extLst>
            <a:ext uri="{FF2B5EF4-FFF2-40B4-BE49-F238E27FC236}">
              <a16:creationId xmlns:a16="http://schemas.microsoft.com/office/drawing/2014/main" id="{865775E6-92B9-4DCF-8E66-ECBF8730A0C5}"/>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05" name="テキスト ボックス 504">
          <a:extLst>
            <a:ext uri="{FF2B5EF4-FFF2-40B4-BE49-F238E27FC236}">
              <a16:creationId xmlns:a16="http://schemas.microsoft.com/office/drawing/2014/main" id="{0192EE4C-B43D-4EE2-AC44-AE696306E32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a:extLst>
            <a:ext uri="{FF2B5EF4-FFF2-40B4-BE49-F238E27FC236}">
              <a16:creationId xmlns:a16="http://schemas.microsoft.com/office/drawing/2014/main" id="{29C80DAE-DB11-4910-9CF8-660FEAEEE388}"/>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86360</xdr:rowOff>
    </xdr:from>
    <xdr:ext cx="338455" cy="258445"/>
    <xdr:sp macro="" textlink="">
      <xdr:nvSpPr>
        <xdr:cNvPr id="507" name="テキスト ボックス 506">
          <a:extLst>
            <a:ext uri="{FF2B5EF4-FFF2-40B4-BE49-F238E27FC236}">
              <a16:creationId xmlns:a16="http://schemas.microsoft.com/office/drawing/2014/main" id="{545B92DE-2CFB-4256-B00B-8C64EE6F892D}"/>
            </a:ext>
          </a:extLst>
        </xdr:cNvPr>
        <xdr:cNvSpPr txBox="1"/>
      </xdr:nvSpPr>
      <xdr:spPr>
        <a:xfrm>
          <a:off x="12106910" y="557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FAEC8C3B-D6C7-400F-B0AF-AC870CCFAFB9}"/>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DD55AA66-E144-4463-B45F-9FF5F32BE3B1}"/>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57150</xdr:rowOff>
    </xdr:from>
    <xdr:to>
      <xdr:col>85</xdr:col>
      <xdr:colOff>126365</xdr:colOff>
      <xdr:row>40</xdr:row>
      <xdr:rowOff>127000</xdr:rowOff>
    </xdr:to>
    <xdr:cxnSp macro="">
      <xdr:nvCxnSpPr>
        <xdr:cNvPr id="510" name="直線コネクタ 509">
          <a:extLst>
            <a:ext uri="{FF2B5EF4-FFF2-40B4-BE49-F238E27FC236}">
              <a16:creationId xmlns:a16="http://schemas.microsoft.com/office/drawing/2014/main" id="{4934FE5D-F7FF-4189-ACEF-D5C71FA82F02}"/>
            </a:ext>
          </a:extLst>
        </xdr:cNvPr>
        <xdr:cNvCxnSpPr/>
      </xdr:nvCxnSpPr>
      <xdr:spPr>
        <a:xfrm flipV="1">
          <a:off x="16318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130810</xdr:rowOff>
    </xdr:from>
    <xdr:ext cx="469900" cy="259080"/>
    <xdr:sp macro="" textlink="">
      <xdr:nvSpPr>
        <xdr:cNvPr id="511" name="【認定こども園・幼稚園・保育所】&#10;有形固定資産減価償却率最小値テキスト">
          <a:extLst>
            <a:ext uri="{FF2B5EF4-FFF2-40B4-BE49-F238E27FC236}">
              <a16:creationId xmlns:a16="http://schemas.microsoft.com/office/drawing/2014/main" id="{10994015-0A82-4E16-A0A9-50B2043A9621}"/>
            </a:ext>
          </a:extLst>
        </xdr:cNvPr>
        <xdr:cNvSpPr txBox="1"/>
      </xdr:nvSpPr>
      <xdr:spPr>
        <a:xfrm>
          <a:off x="16357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a:extLst>
            <a:ext uri="{FF2B5EF4-FFF2-40B4-BE49-F238E27FC236}">
              <a16:creationId xmlns:a16="http://schemas.microsoft.com/office/drawing/2014/main" id="{C7961BAC-F327-46EE-B07B-EC830EE4944D}"/>
            </a:ext>
          </a:extLst>
        </xdr:cNvPr>
        <xdr:cNvCxnSpPr/>
      </xdr:nvCxnSpPr>
      <xdr:spPr>
        <a:xfrm>
          <a:off x="16230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340360" cy="259080"/>
    <xdr:sp macro="" textlink="">
      <xdr:nvSpPr>
        <xdr:cNvPr id="513" name="【認定こども園・幼稚園・保育所】&#10;有形固定資産減価償却率最大値テキスト">
          <a:extLst>
            <a:ext uri="{FF2B5EF4-FFF2-40B4-BE49-F238E27FC236}">
              <a16:creationId xmlns:a16="http://schemas.microsoft.com/office/drawing/2014/main" id="{8E035C8C-50C9-49CB-828B-8D729D5E2D8E}"/>
            </a:ext>
          </a:extLst>
        </xdr:cNvPr>
        <xdr:cNvSpPr txBox="1"/>
      </xdr:nvSpPr>
      <xdr:spPr>
        <a:xfrm>
          <a:off x="16357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a:extLst>
            <a:ext uri="{FF2B5EF4-FFF2-40B4-BE49-F238E27FC236}">
              <a16:creationId xmlns:a16="http://schemas.microsoft.com/office/drawing/2014/main" id="{E0FCCE36-BF06-48C8-B8F6-2B000FDAB438}"/>
            </a:ext>
          </a:extLst>
        </xdr:cNvPr>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7620</xdr:rowOff>
    </xdr:from>
    <xdr:ext cx="405130" cy="258445"/>
    <xdr:sp macro="" textlink="">
      <xdr:nvSpPr>
        <xdr:cNvPr id="515" name="【認定こども園・幼稚園・保育所】&#10;有形固定資産減価償却率平均値テキスト">
          <a:extLst>
            <a:ext uri="{FF2B5EF4-FFF2-40B4-BE49-F238E27FC236}">
              <a16:creationId xmlns:a16="http://schemas.microsoft.com/office/drawing/2014/main" id="{7DFB57A7-5F50-43D4-B584-357E55B517C3}"/>
            </a:ext>
          </a:extLst>
        </xdr:cNvPr>
        <xdr:cNvSpPr txBox="1"/>
      </xdr:nvSpPr>
      <xdr:spPr>
        <a:xfrm>
          <a:off x="16357600" y="63512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a:extLst>
            <a:ext uri="{FF2B5EF4-FFF2-40B4-BE49-F238E27FC236}">
              <a16:creationId xmlns:a16="http://schemas.microsoft.com/office/drawing/2014/main" id="{19B41C90-BB3D-44D0-A669-4CECFE738513}"/>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517" name="フローチャート: 判断 516">
          <a:extLst>
            <a:ext uri="{FF2B5EF4-FFF2-40B4-BE49-F238E27FC236}">
              <a16:creationId xmlns:a16="http://schemas.microsoft.com/office/drawing/2014/main" id="{B2750D8D-8581-4674-9DA9-64F1A824C1F9}"/>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7620</xdr:rowOff>
    </xdr:from>
    <xdr:to>
      <xdr:col>76</xdr:col>
      <xdr:colOff>165100</xdr:colOff>
      <xdr:row>37</xdr:row>
      <xdr:rowOff>109220</xdr:rowOff>
    </xdr:to>
    <xdr:sp macro="" textlink="">
      <xdr:nvSpPr>
        <xdr:cNvPr id="518" name="フローチャート: 判断 517">
          <a:extLst>
            <a:ext uri="{FF2B5EF4-FFF2-40B4-BE49-F238E27FC236}">
              <a16:creationId xmlns:a16="http://schemas.microsoft.com/office/drawing/2014/main" id="{772FFD55-DCA3-4AFA-87BC-3B01D3D47DC6}"/>
            </a:ext>
          </a:extLst>
        </xdr:cNvPr>
        <xdr:cNvSpPr/>
      </xdr:nvSpPr>
      <xdr:spPr>
        <a:xfrm>
          <a:off x="145415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17780</xdr:rowOff>
    </xdr:from>
    <xdr:to>
      <xdr:col>72</xdr:col>
      <xdr:colOff>38100</xdr:colOff>
      <xdr:row>37</xdr:row>
      <xdr:rowOff>119380</xdr:rowOff>
    </xdr:to>
    <xdr:sp macro="" textlink="">
      <xdr:nvSpPr>
        <xdr:cNvPr id="519" name="フローチャート: 判断 518">
          <a:extLst>
            <a:ext uri="{FF2B5EF4-FFF2-40B4-BE49-F238E27FC236}">
              <a16:creationId xmlns:a16="http://schemas.microsoft.com/office/drawing/2014/main" id="{057D1A15-E3ED-40A6-812B-DD5944F4F31B}"/>
            </a:ext>
          </a:extLst>
        </xdr:cNvPr>
        <xdr:cNvSpPr/>
      </xdr:nvSpPr>
      <xdr:spPr>
        <a:xfrm>
          <a:off x="1365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xdr:rowOff>
    </xdr:from>
    <xdr:to>
      <xdr:col>67</xdr:col>
      <xdr:colOff>101600</xdr:colOff>
      <xdr:row>37</xdr:row>
      <xdr:rowOff>106680</xdr:rowOff>
    </xdr:to>
    <xdr:sp macro="" textlink="">
      <xdr:nvSpPr>
        <xdr:cNvPr id="520" name="フローチャート: 判断 519">
          <a:extLst>
            <a:ext uri="{FF2B5EF4-FFF2-40B4-BE49-F238E27FC236}">
              <a16:creationId xmlns:a16="http://schemas.microsoft.com/office/drawing/2014/main" id="{A021ECA2-562D-44E0-A32A-A4F6F1878C2B}"/>
            </a:ext>
          </a:extLst>
        </xdr:cNvPr>
        <xdr:cNvSpPr/>
      </xdr:nvSpPr>
      <xdr:spPr>
        <a:xfrm>
          <a:off x="12763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1" name="テキスト ボックス 520">
          <a:extLst>
            <a:ext uri="{FF2B5EF4-FFF2-40B4-BE49-F238E27FC236}">
              <a16:creationId xmlns:a16="http://schemas.microsoft.com/office/drawing/2014/main" id="{23D50BD4-B77D-47F5-A69E-F846ED185BFD}"/>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2" name="テキスト ボックス 521">
          <a:extLst>
            <a:ext uri="{FF2B5EF4-FFF2-40B4-BE49-F238E27FC236}">
              <a16:creationId xmlns:a16="http://schemas.microsoft.com/office/drawing/2014/main" id="{78605FA9-8A40-4A9C-9F1F-6B8BE3A59D23}"/>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23" name="テキスト ボックス 522">
          <a:extLst>
            <a:ext uri="{FF2B5EF4-FFF2-40B4-BE49-F238E27FC236}">
              <a16:creationId xmlns:a16="http://schemas.microsoft.com/office/drawing/2014/main" id="{84DB03ED-A9A3-4961-B575-83C61D7E88CB}"/>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24" name="テキスト ボックス 523">
          <a:extLst>
            <a:ext uri="{FF2B5EF4-FFF2-40B4-BE49-F238E27FC236}">
              <a16:creationId xmlns:a16="http://schemas.microsoft.com/office/drawing/2014/main" id="{CB109E16-8A5A-4BCA-87B1-B789AE6FEC27}"/>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25" name="テキスト ボックス 524">
          <a:extLst>
            <a:ext uri="{FF2B5EF4-FFF2-40B4-BE49-F238E27FC236}">
              <a16:creationId xmlns:a16="http://schemas.microsoft.com/office/drawing/2014/main" id="{5B0892A7-B12E-40F3-8459-87843A376C75}"/>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140970</xdr:rowOff>
    </xdr:from>
    <xdr:to>
      <xdr:col>85</xdr:col>
      <xdr:colOff>177800</xdr:colOff>
      <xdr:row>36</xdr:row>
      <xdr:rowOff>71120</xdr:rowOff>
    </xdr:to>
    <xdr:sp macro="" textlink="">
      <xdr:nvSpPr>
        <xdr:cNvPr id="526" name="楕円 525">
          <a:extLst>
            <a:ext uri="{FF2B5EF4-FFF2-40B4-BE49-F238E27FC236}">
              <a16:creationId xmlns:a16="http://schemas.microsoft.com/office/drawing/2014/main" id="{59DF8ED1-0D84-43A8-B6AE-3C8AB610E8CE}"/>
            </a:ext>
          </a:extLst>
        </xdr:cNvPr>
        <xdr:cNvSpPr/>
      </xdr:nvSpPr>
      <xdr:spPr>
        <a:xfrm>
          <a:off x="162687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163830</xdr:rowOff>
    </xdr:from>
    <xdr:ext cx="405130" cy="259080"/>
    <xdr:sp macro="" textlink="">
      <xdr:nvSpPr>
        <xdr:cNvPr id="527" name="【認定こども園・幼稚園・保育所】&#10;有形固定資産減価償却率該当値テキスト">
          <a:extLst>
            <a:ext uri="{FF2B5EF4-FFF2-40B4-BE49-F238E27FC236}">
              <a16:creationId xmlns:a16="http://schemas.microsoft.com/office/drawing/2014/main" id="{BA868887-2641-48D7-B85E-5597C8979974}"/>
            </a:ext>
          </a:extLst>
        </xdr:cNvPr>
        <xdr:cNvSpPr txBox="1"/>
      </xdr:nvSpPr>
      <xdr:spPr>
        <a:xfrm>
          <a:off x="16357600" y="5993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82550</xdr:rowOff>
    </xdr:from>
    <xdr:to>
      <xdr:col>81</xdr:col>
      <xdr:colOff>101600</xdr:colOff>
      <xdr:row>36</xdr:row>
      <xdr:rowOff>12700</xdr:rowOff>
    </xdr:to>
    <xdr:sp macro="" textlink="">
      <xdr:nvSpPr>
        <xdr:cNvPr id="528" name="楕円 527">
          <a:extLst>
            <a:ext uri="{FF2B5EF4-FFF2-40B4-BE49-F238E27FC236}">
              <a16:creationId xmlns:a16="http://schemas.microsoft.com/office/drawing/2014/main" id="{D644EF8C-3331-4063-9AA1-476AC2DD97B7}"/>
            </a:ext>
          </a:extLst>
        </xdr:cNvPr>
        <xdr:cNvSpPr/>
      </xdr:nvSpPr>
      <xdr:spPr>
        <a:xfrm>
          <a:off x="15430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133350</xdr:rowOff>
    </xdr:from>
    <xdr:to>
      <xdr:col>85</xdr:col>
      <xdr:colOff>127000</xdr:colOff>
      <xdr:row>36</xdr:row>
      <xdr:rowOff>20320</xdr:rowOff>
    </xdr:to>
    <xdr:cxnSp macro="">
      <xdr:nvCxnSpPr>
        <xdr:cNvPr id="529" name="直線コネクタ 528">
          <a:extLst>
            <a:ext uri="{FF2B5EF4-FFF2-40B4-BE49-F238E27FC236}">
              <a16:creationId xmlns:a16="http://schemas.microsoft.com/office/drawing/2014/main" id="{79CF825E-FACE-466B-BD0A-0CC467FFC5F3}"/>
            </a:ext>
          </a:extLst>
        </xdr:cNvPr>
        <xdr:cNvCxnSpPr/>
      </xdr:nvCxnSpPr>
      <xdr:spPr>
        <a:xfrm>
          <a:off x="15481300" y="613410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24130</xdr:rowOff>
    </xdr:from>
    <xdr:to>
      <xdr:col>76</xdr:col>
      <xdr:colOff>165100</xdr:colOff>
      <xdr:row>35</xdr:row>
      <xdr:rowOff>125730</xdr:rowOff>
    </xdr:to>
    <xdr:sp macro="" textlink="">
      <xdr:nvSpPr>
        <xdr:cNvPr id="530" name="楕円 529">
          <a:extLst>
            <a:ext uri="{FF2B5EF4-FFF2-40B4-BE49-F238E27FC236}">
              <a16:creationId xmlns:a16="http://schemas.microsoft.com/office/drawing/2014/main" id="{6BBE1E82-9ECF-40B8-AE3B-DBF723CA780F}"/>
            </a:ext>
          </a:extLst>
        </xdr:cNvPr>
        <xdr:cNvSpPr/>
      </xdr:nvSpPr>
      <xdr:spPr>
        <a:xfrm>
          <a:off x="14541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74930</xdr:rowOff>
    </xdr:from>
    <xdr:to>
      <xdr:col>81</xdr:col>
      <xdr:colOff>50800</xdr:colOff>
      <xdr:row>35</xdr:row>
      <xdr:rowOff>133350</xdr:rowOff>
    </xdr:to>
    <xdr:cxnSp macro="">
      <xdr:nvCxnSpPr>
        <xdr:cNvPr id="531" name="直線コネクタ 530">
          <a:extLst>
            <a:ext uri="{FF2B5EF4-FFF2-40B4-BE49-F238E27FC236}">
              <a16:creationId xmlns:a16="http://schemas.microsoft.com/office/drawing/2014/main" id="{084A5904-B08B-4419-BFB0-CD32D5CCDF36}"/>
            </a:ext>
          </a:extLst>
        </xdr:cNvPr>
        <xdr:cNvCxnSpPr/>
      </xdr:nvCxnSpPr>
      <xdr:spPr>
        <a:xfrm>
          <a:off x="14592300" y="607568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137160</xdr:rowOff>
    </xdr:from>
    <xdr:to>
      <xdr:col>72</xdr:col>
      <xdr:colOff>38100</xdr:colOff>
      <xdr:row>35</xdr:row>
      <xdr:rowOff>67310</xdr:rowOff>
    </xdr:to>
    <xdr:sp macro="" textlink="">
      <xdr:nvSpPr>
        <xdr:cNvPr id="532" name="楕円 531">
          <a:extLst>
            <a:ext uri="{FF2B5EF4-FFF2-40B4-BE49-F238E27FC236}">
              <a16:creationId xmlns:a16="http://schemas.microsoft.com/office/drawing/2014/main" id="{CF70D3F7-E2CF-4A0B-8960-6C741D5499EE}"/>
            </a:ext>
          </a:extLst>
        </xdr:cNvPr>
        <xdr:cNvSpPr/>
      </xdr:nvSpPr>
      <xdr:spPr>
        <a:xfrm>
          <a:off x="136525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16510</xdr:rowOff>
    </xdr:from>
    <xdr:to>
      <xdr:col>76</xdr:col>
      <xdr:colOff>114300</xdr:colOff>
      <xdr:row>35</xdr:row>
      <xdr:rowOff>74930</xdr:rowOff>
    </xdr:to>
    <xdr:cxnSp macro="">
      <xdr:nvCxnSpPr>
        <xdr:cNvPr id="533" name="直線コネクタ 532">
          <a:extLst>
            <a:ext uri="{FF2B5EF4-FFF2-40B4-BE49-F238E27FC236}">
              <a16:creationId xmlns:a16="http://schemas.microsoft.com/office/drawing/2014/main" id="{29D0E1C1-24C8-4000-B263-EA5114234BFB}"/>
            </a:ext>
          </a:extLst>
        </xdr:cNvPr>
        <xdr:cNvCxnSpPr/>
      </xdr:nvCxnSpPr>
      <xdr:spPr>
        <a:xfrm>
          <a:off x="13703300" y="601726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115570</xdr:rowOff>
    </xdr:from>
    <xdr:to>
      <xdr:col>67</xdr:col>
      <xdr:colOff>101600</xdr:colOff>
      <xdr:row>36</xdr:row>
      <xdr:rowOff>45720</xdr:rowOff>
    </xdr:to>
    <xdr:sp macro="" textlink="">
      <xdr:nvSpPr>
        <xdr:cNvPr id="534" name="楕円 533">
          <a:extLst>
            <a:ext uri="{FF2B5EF4-FFF2-40B4-BE49-F238E27FC236}">
              <a16:creationId xmlns:a16="http://schemas.microsoft.com/office/drawing/2014/main" id="{DF9AF327-0C6B-480C-8B04-F0F30D4497D6}"/>
            </a:ext>
          </a:extLst>
        </xdr:cNvPr>
        <xdr:cNvSpPr/>
      </xdr:nvSpPr>
      <xdr:spPr>
        <a:xfrm>
          <a:off x="12763500" y="61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16510</xdr:rowOff>
    </xdr:from>
    <xdr:to>
      <xdr:col>71</xdr:col>
      <xdr:colOff>177800</xdr:colOff>
      <xdr:row>35</xdr:row>
      <xdr:rowOff>166370</xdr:rowOff>
    </xdr:to>
    <xdr:cxnSp macro="">
      <xdr:nvCxnSpPr>
        <xdr:cNvPr id="535" name="直線コネクタ 534">
          <a:extLst>
            <a:ext uri="{FF2B5EF4-FFF2-40B4-BE49-F238E27FC236}">
              <a16:creationId xmlns:a16="http://schemas.microsoft.com/office/drawing/2014/main" id="{5468564D-AA25-4CF7-8BB3-6B9304575D3F}"/>
            </a:ext>
          </a:extLst>
        </xdr:cNvPr>
        <xdr:cNvCxnSpPr/>
      </xdr:nvCxnSpPr>
      <xdr:spPr>
        <a:xfrm flipV="1">
          <a:off x="12814300" y="601726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91440</xdr:rowOff>
    </xdr:from>
    <xdr:ext cx="405130" cy="259080"/>
    <xdr:sp macro="" textlink="">
      <xdr:nvSpPr>
        <xdr:cNvPr id="536" name="n_1aveValue【認定こども園・幼稚園・保育所】&#10;有形固定資産減価償却率">
          <a:extLst>
            <a:ext uri="{FF2B5EF4-FFF2-40B4-BE49-F238E27FC236}">
              <a16:creationId xmlns:a16="http://schemas.microsoft.com/office/drawing/2014/main" id="{30FD5EC1-746C-41F1-8A68-C15745442135}"/>
            </a:ext>
          </a:extLst>
        </xdr:cNvPr>
        <xdr:cNvSpPr txBox="1"/>
      </xdr:nvSpPr>
      <xdr:spPr>
        <a:xfrm>
          <a:off x="15266035" y="6435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100330</xdr:rowOff>
    </xdr:from>
    <xdr:ext cx="404495" cy="258445"/>
    <xdr:sp macro="" textlink="">
      <xdr:nvSpPr>
        <xdr:cNvPr id="537" name="n_2aveValue【認定こども園・幼稚園・保育所】&#10;有形固定資産減価償却率">
          <a:extLst>
            <a:ext uri="{FF2B5EF4-FFF2-40B4-BE49-F238E27FC236}">
              <a16:creationId xmlns:a16="http://schemas.microsoft.com/office/drawing/2014/main" id="{0E0A59D2-E160-4C63-8241-6125D046594A}"/>
            </a:ext>
          </a:extLst>
        </xdr:cNvPr>
        <xdr:cNvSpPr txBox="1"/>
      </xdr:nvSpPr>
      <xdr:spPr>
        <a:xfrm>
          <a:off x="14389735" y="64439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110490</xdr:rowOff>
    </xdr:from>
    <xdr:ext cx="404495" cy="258445"/>
    <xdr:sp macro="" textlink="">
      <xdr:nvSpPr>
        <xdr:cNvPr id="538" name="n_3aveValue【認定こども園・幼稚園・保育所】&#10;有形固定資産減価償却率">
          <a:extLst>
            <a:ext uri="{FF2B5EF4-FFF2-40B4-BE49-F238E27FC236}">
              <a16:creationId xmlns:a16="http://schemas.microsoft.com/office/drawing/2014/main" id="{86F1D429-A8F8-4991-9C27-AACA02D0FBE5}"/>
            </a:ext>
          </a:extLst>
        </xdr:cNvPr>
        <xdr:cNvSpPr txBox="1"/>
      </xdr:nvSpPr>
      <xdr:spPr>
        <a:xfrm>
          <a:off x="13500735" y="64541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97790</xdr:rowOff>
    </xdr:from>
    <xdr:ext cx="404495" cy="258445"/>
    <xdr:sp macro="" textlink="">
      <xdr:nvSpPr>
        <xdr:cNvPr id="539" name="n_4aveValue【認定こども園・幼稚園・保育所】&#10;有形固定資産減価償却率">
          <a:extLst>
            <a:ext uri="{FF2B5EF4-FFF2-40B4-BE49-F238E27FC236}">
              <a16:creationId xmlns:a16="http://schemas.microsoft.com/office/drawing/2014/main" id="{3A329147-4132-434B-ABD4-58201AC9A33C}"/>
            </a:ext>
          </a:extLst>
        </xdr:cNvPr>
        <xdr:cNvSpPr txBox="1"/>
      </xdr:nvSpPr>
      <xdr:spPr>
        <a:xfrm>
          <a:off x="12611735" y="64414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29210</xdr:rowOff>
    </xdr:from>
    <xdr:ext cx="405130" cy="258445"/>
    <xdr:sp macro="" textlink="">
      <xdr:nvSpPr>
        <xdr:cNvPr id="540" name="n_1mainValue【認定こども園・幼稚園・保育所】&#10;有形固定資産減価償却率">
          <a:extLst>
            <a:ext uri="{FF2B5EF4-FFF2-40B4-BE49-F238E27FC236}">
              <a16:creationId xmlns:a16="http://schemas.microsoft.com/office/drawing/2014/main" id="{D8FCFDA9-6CB7-4092-BB13-0EBBC371FAF9}"/>
            </a:ext>
          </a:extLst>
        </xdr:cNvPr>
        <xdr:cNvSpPr txBox="1"/>
      </xdr:nvSpPr>
      <xdr:spPr>
        <a:xfrm>
          <a:off x="15266035" y="58585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142240</xdr:rowOff>
    </xdr:from>
    <xdr:ext cx="404495" cy="259080"/>
    <xdr:sp macro="" textlink="">
      <xdr:nvSpPr>
        <xdr:cNvPr id="541" name="n_2mainValue【認定こども園・幼稚園・保育所】&#10;有形固定資産減価償却率">
          <a:extLst>
            <a:ext uri="{FF2B5EF4-FFF2-40B4-BE49-F238E27FC236}">
              <a16:creationId xmlns:a16="http://schemas.microsoft.com/office/drawing/2014/main" id="{31D925F3-84A0-4726-A297-6AFB2208053A}"/>
            </a:ext>
          </a:extLst>
        </xdr:cNvPr>
        <xdr:cNvSpPr txBox="1"/>
      </xdr:nvSpPr>
      <xdr:spPr>
        <a:xfrm>
          <a:off x="14389735" y="58000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83820</xdr:rowOff>
    </xdr:from>
    <xdr:ext cx="404495" cy="259080"/>
    <xdr:sp macro="" textlink="">
      <xdr:nvSpPr>
        <xdr:cNvPr id="542" name="n_3mainValue【認定こども園・幼稚園・保育所】&#10;有形固定資産減価償却率">
          <a:extLst>
            <a:ext uri="{FF2B5EF4-FFF2-40B4-BE49-F238E27FC236}">
              <a16:creationId xmlns:a16="http://schemas.microsoft.com/office/drawing/2014/main" id="{55A2601A-B29E-4BEC-A5F5-138E6745A0E0}"/>
            </a:ext>
          </a:extLst>
        </xdr:cNvPr>
        <xdr:cNvSpPr txBox="1"/>
      </xdr:nvSpPr>
      <xdr:spPr>
        <a:xfrm>
          <a:off x="13500735" y="57416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34</xdr:row>
      <xdr:rowOff>62230</xdr:rowOff>
    </xdr:from>
    <xdr:ext cx="404495" cy="259080"/>
    <xdr:sp macro="" textlink="">
      <xdr:nvSpPr>
        <xdr:cNvPr id="543" name="n_4mainValue【認定こども園・幼稚園・保育所】&#10;有形固定資産減価償却率">
          <a:extLst>
            <a:ext uri="{FF2B5EF4-FFF2-40B4-BE49-F238E27FC236}">
              <a16:creationId xmlns:a16="http://schemas.microsoft.com/office/drawing/2014/main" id="{E2DA33C1-70EF-40B3-AD8A-E7E172A03D69}"/>
            </a:ext>
          </a:extLst>
        </xdr:cNvPr>
        <xdr:cNvSpPr txBox="1"/>
      </xdr:nvSpPr>
      <xdr:spPr>
        <a:xfrm>
          <a:off x="12611735" y="58915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4A2A39FA-3F8E-4F81-AD1D-09C4ACC29A4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AD7507A7-F317-4105-AB6D-9B042A8698A6}"/>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E54B9CCE-3CBF-4CEF-A92F-CECEE364AF7C}"/>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48/116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858BAA95-D66B-41AD-BD3C-DEC629FBFC82}"/>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577DC6EC-6634-4B8A-8317-B35A83E0FE77}"/>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700D86CA-F530-432C-B98C-53B5B48886F3}"/>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52B6C46C-9C3B-49A7-8A14-71EB4ADEA8E9}"/>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B94880CE-B1F4-41F6-B3CB-7411D831C5C9}"/>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552" name="テキスト ボックス 551">
          <a:extLst>
            <a:ext uri="{FF2B5EF4-FFF2-40B4-BE49-F238E27FC236}">
              <a16:creationId xmlns:a16="http://schemas.microsoft.com/office/drawing/2014/main" id="{1870A360-6854-4EF7-9428-5B8AF7B25AC7}"/>
            </a:ext>
          </a:extLst>
        </xdr:cNvPr>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2DC54739-407D-47B3-A079-182CF47029AA}"/>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id="{BA4D0B43-CF25-4095-9F9B-DC9621BF70E5}"/>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725" cy="259080"/>
    <xdr:sp macro="" textlink="">
      <xdr:nvSpPr>
        <xdr:cNvPr id="555" name="テキスト ボックス 554">
          <a:extLst>
            <a:ext uri="{FF2B5EF4-FFF2-40B4-BE49-F238E27FC236}">
              <a16:creationId xmlns:a16="http://schemas.microsoft.com/office/drawing/2014/main" id="{C1F39700-8449-47EF-A731-C9A1348427A7}"/>
            </a:ext>
          </a:extLst>
        </xdr:cNvPr>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id="{782E9EC5-C5C6-4C39-AE19-B4F94BDD509F}"/>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725" cy="259080"/>
    <xdr:sp macro="" textlink="">
      <xdr:nvSpPr>
        <xdr:cNvPr id="557" name="テキスト ボックス 556">
          <a:extLst>
            <a:ext uri="{FF2B5EF4-FFF2-40B4-BE49-F238E27FC236}">
              <a16:creationId xmlns:a16="http://schemas.microsoft.com/office/drawing/2014/main" id="{69A9EEBC-7F9A-4FE6-BF05-DDA17E0A4B16}"/>
            </a:ext>
          </a:extLst>
        </xdr:cNvPr>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id="{0FD8E206-0A79-4568-9857-746F31D0B3F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725" cy="259080"/>
    <xdr:sp macro="" textlink="">
      <xdr:nvSpPr>
        <xdr:cNvPr id="559" name="テキスト ボックス 558">
          <a:extLst>
            <a:ext uri="{FF2B5EF4-FFF2-40B4-BE49-F238E27FC236}">
              <a16:creationId xmlns:a16="http://schemas.microsoft.com/office/drawing/2014/main" id="{9FB136C1-060F-447C-A5E2-C8846F6125A3}"/>
            </a:ext>
          </a:extLst>
        </xdr:cNvPr>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id="{15E31959-BE1E-4436-8F96-AFD6A4EB9CEB}"/>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725" cy="259080"/>
    <xdr:sp macro="" textlink="">
      <xdr:nvSpPr>
        <xdr:cNvPr id="561" name="テキスト ボックス 560">
          <a:extLst>
            <a:ext uri="{FF2B5EF4-FFF2-40B4-BE49-F238E27FC236}">
              <a16:creationId xmlns:a16="http://schemas.microsoft.com/office/drawing/2014/main" id="{26A20079-09BB-4068-8268-AC03146C0821}"/>
            </a:ext>
          </a:extLst>
        </xdr:cNvPr>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231C360E-2753-49B8-9BEC-245C8413F606}"/>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563" name="テキスト ボックス 562">
          <a:extLst>
            <a:ext uri="{FF2B5EF4-FFF2-40B4-BE49-F238E27FC236}">
              <a16:creationId xmlns:a16="http://schemas.microsoft.com/office/drawing/2014/main" id="{0C6ED05F-ECEC-4483-8AE7-4AC56335A513}"/>
            </a:ext>
          </a:extLst>
        </xdr:cNvPr>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a:extLst>
            <a:ext uri="{FF2B5EF4-FFF2-40B4-BE49-F238E27FC236}">
              <a16:creationId xmlns:a16="http://schemas.microsoft.com/office/drawing/2014/main" id="{A041891E-D8CF-4160-BC22-B32DD9978CBB}"/>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158750</xdr:rowOff>
    </xdr:from>
    <xdr:to>
      <xdr:col>116</xdr:col>
      <xdr:colOff>62865</xdr:colOff>
      <xdr:row>41</xdr:row>
      <xdr:rowOff>117475</xdr:rowOff>
    </xdr:to>
    <xdr:cxnSp macro="">
      <xdr:nvCxnSpPr>
        <xdr:cNvPr id="565" name="直線コネクタ 564">
          <a:extLst>
            <a:ext uri="{FF2B5EF4-FFF2-40B4-BE49-F238E27FC236}">
              <a16:creationId xmlns:a16="http://schemas.microsoft.com/office/drawing/2014/main" id="{5E5C104B-78FE-481E-A03A-FDC53BD08750}"/>
            </a:ext>
          </a:extLst>
        </xdr:cNvPr>
        <xdr:cNvCxnSpPr/>
      </xdr:nvCxnSpPr>
      <xdr:spPr>
        <a:xfrm flipV="1">
          <a:off x="22160865" y="5816600"/>
          <a:ext cx="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121285</xdr:rowOff>
    </xdr:from>
    <xdr:ext cx="469900" cy="258445"/>
    <xdr:sp macro="" textlink="">
      <xdr:nvSpPr>
        <xdr:cNvPr id="566" name="【認定こども園・幼稚園・保育所】&#10;一人当たり面積最小値テキスト">
          <a:extLst>
            <a:ext uri="{FF2B5EF4-FFF2-40B4-BE49-F238E27FC236}">
              <a16:creationId xmlns:a16="http://schemas.microsoft.com/office/drawing/2014/main" id="{DF6CC42C-9D61-4E24-B8AD-B1040FD0BC8A}"/>
            </a:ext>
          </a:extLst>
        </xdr:cNvPr>
        <xdr:cNvSpPr txBox="1"/>
      </xdr:nvSpPr>
      <xdr:spPr>
        <a:xfrm>
          <a:off x="22199600" y="7150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117475</xdr:rowOff>
    </xdr:from>
    <xdr:to>
      <xdr:col>116</xdr:col>
      <xdr:colOff>152400</xdr:colOff>
      <xdr:row>41</xdr:row>
      <xdr:rowOff>117475</xdr:rowOff>
    </xdr:to>
    <xdr:cxnSp macro="">
      <xdr:nvCxnSpPr>
        <xdr:cNvPr id="567" name="直線コネクタ 566">
          <a:extLst>
            <a:ext uri="{FF2B5EF4-FFF2-40B4-BE49-F238E27FC236}">
              <a16:creationId xmlns:a16="http://schemas.microsoft.com/office/drawing/2014/main" id="{85C9FFF6-928A-4E2F-AA76-07411103D782}"/>
            </a:ext>
          </a:extLst>
        </xdr:cNvPr>
        <xdr:cNvCxnSpPr/>
      </xdr:nvCxnSpPr>
      <xdr:spPr>
        <a:xfrm>
          <a:off x="22072600" y="714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105410</xdr:rowOff>
    </xdr:from>
    <xdr:ext cx="469900" cy="259080"/>
    <xdr:sp macro="" textlink="">
      <xdr:nvSpPr>
        <xdr:cNvPr id="568" name="【認定こども園・幼稚園・保育所】&#10;一人当たり面積最大値テキスト">
          <a:extLst>
            <a:ext uri="{FF2B5EF4-FFF2-40B4-BE49-F238E27FC236}">
              <a16:creationId xmlns:a16="http://schemas.microsoft.com/office/drawing/2014/main" id="{5CA3CB99-91BA-4AFD-A618-6913C6950D80}"/>
            </a:ext>
          </a:extLst>
        </xdr:cNvPr>
        <xdr:cNvSpPr txBox="1"/>
      </xdr:nvSpPr>
      <xdr:spPr>
        <a:xfrm>
          <a:off x="22199600" y="559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0.589</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158750</xdr:rowOff>
    </xdr:from>
    <xdr:to>
      <xdr:col>116</xdr:col>
      <xdr:colOff>152400</xdr:colOff>
      <xdr:row>33</xdr:row>
      <xdr:rowOff>158750</xdr:rowOff>
    </xdr:to>
    <xdr:cxnSp macro="">
      <xdr:nvCxnSpPr>
        <xdr:cNvPr id="569" name="直線コネクタ 568">
          <a:extLst>
            <a:ext uri="{FF2B5EF4-FFF2-40B4-BE49-F238E27FC236}">
              <a16:creationId xmlns:a16="http://schemas.microsoft.com/office/drawing/2014/main" id="{82C8065C-5C50-4508-AF31-7122364CE6F0}"/>
            </a:ext>
          </a:extLst>
        </xdr:cNvPr>
        <xdr:cNvCxnSpPr/>
      </xdr:nvCxnSpPr>
      <xdr:spPr>
        <a:xfrm>
          <a:off x="22072600" y="581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129540</xdr:rowOff>
    </xdr:from>
    <xdr:ext cx="469900" cy="259080"/>
    <xdr:sp macro="" textlink="">
      <xdr:nvSpPr>
        <xdr:cNvPr id="570" name="【認定こども園・幼稚園・保育所】&#10;一人当たり面積平均値テキスト">
          <a:extLst>
            <a:ext uri="{FF2B5EF4-FFF2-40B4-BE49-F238E27FC236}">
              <a16:creationId xmlns:a16="http://schemas.microsoft.com/office/drawing/2014/main" id="{9E1B4DED-0B8C-4828-B737-C0AF6D45FC1F}"/>
            </a:ext>
          </a:extLst>
        </xdr:cNvPr>
        <xdr:cNvSpPr txBox="1"/>
      </xdr:nvSpPr>
      <xdr:spPr>
        <a:xfrm>
          <a:off x="22199600" y="6644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a:extLst>
            <a:ext uri="{FF2B5EF4-FFF2-40B4-BE49-F238E27FC236}">
              <a16:creationId xmlns:a16="http://schemas.microsoft.com/office/drawing/2014/main" id="{29B79B86-A2A4-46F4-A76D-B8544317640A}"/>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39370</xdr:rowOff>
    </xdr:from>
    <xdr:to>
      <xdr:col>112</xdr:col>
      <xdr:colOff>38100</xdr:colOff>
      <xdr:row>39</xdr:row>
      <xdr:rowOff>140970</xdr:rowOff>
    </xdr:to>
    <xdr:sp macro="" textlink="">
      <xdr:nvSpPr>
        <xdr:cNvPr id="572" name="フローチャート: 判断 571">
          <a:extLst>
            <a:ext uri="{FF2B5EF4-FFF2-40B4-BE49-F238E27FC236}">
              <a16:creationId xmlns:a16="http://schemas.microsoft.com/office/drawing/2014/main" id="{B5D3C5F8-DBC6-4D1D-BFF0-4814CB15C50C}"/>
            </a:ext>
          </a:extLst>
        </xdr:cNvPr>
        <xdr:cNvSpPr/>
      </xdr:nvSpPr>
      <xdr:spPr>
        <a:xfrm>
          <a:off x="212725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573" name="フローチャート: 判断 572">
          <a:extLst>
            <a:ext uri="{FF2B5EF4-FFF2-40B4-BE49-F238E27FC236}">
              <a16:creationId xmlns:a16="http://schemas.microsoft.com/office/drawing/2014/main" id="{AF0B70CF-3DF1-4C92-B69B-FB89878B2940}"/>
            </a:ext>
          </a:extLst>
        </xdr:cNvPr>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48260</xdr:rowOff>
    </xdr:from>
    <xdr:to>
      <xdr:col>102</xdr:col>
      <xdr:colOff>165100</xdr:colOff>
      <xdr:row>39</xdr:row>
      <xdr:rowOff>149860</xdr:rowOff>
    </xdr:to>
    <xdr:sp macro="" textlink="">
      <xdr:nvSpPr>
        <xdr:cNvPr id="574" name="フローチャート: 判断 573">
          <a:extLst>
            <a:ext uri="{FF2B5EF4-FFF2-40B4-BE49-F238E27FC236}">
              <a16:creationId xmlns:a16="http://schemas.microsoft.com/office/drawing/2014/main" id="{A1085D14-E552-43B3-8882-2485F2D460BC}"/>
            </a:ext>
          </a:extLst>
        </xdr:cNvPr>
        <xdr:cNvSpPr/>
      </xdr:nvSpPr>
      <xdr:spPr>
        <a:xfrm>
          <a:off x="19494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41275</xdr:rowOff>
    </xdr:from>
    <xdr:to>
      <xdr:col>98</xdr:col>
      <xdr:colOff>38100</xdr:colOff>
      <xdr:row>39</xdr:row>
      <xdr:rowOff>143510</xdr:rowOff>
    </xdr:to>
    <xdr:sp macro="" textlink="">
      <xdr:nvSpPr>
        <xdr:cNvPr id="575" name="フローチャート: 判断 574">
          <a:extLst>
            <a:ext uri="{FF2B5EF4-FFF2-40B4-BE49-F238E27FC236}">
              <a16:creationId xmlns:a16="http://schemas.microsoft.com/office/drawing/2014/main" id="{FEEFAA99-6DA8-4B4B-996C-78D011C9519A}"/>
            </a:ext>
          </a:extLst>
        </xdr:cNvPr>
        <xdr:cNvSpPr/>
      </xdr:nvSpPr>
      <xdr:spPr>
        <a:xfrm>
          <a:off x="18605500" y="67278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76" name="テキスト ボックス 575">
          <a:extLst>
            <a:ext uri="{FF2B5EF4-FFF2-40B4-BE49-F238E27FC236}">
              <a16:creationId xmlns:a16="http://schemas.microsoft.com/office/drawing/2014/main" id="{D5E4D0A2-DF82-4F7F-B961-054647D9A5D3}"/>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77" name="テキスト ボックス 576">
          <a:extLst>
            <a:ext uri="{FF2B5EF4-FFF2-40B4-BE49-F238E27FC236}">
              <a16:creationId xmlns:a16="http://schemas.microsoft.com/office/drawing/2014/main" id="{4FC7AB87-990B-4E13-A678-450B8586366D}"/>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78" name="テキスト ボックス 577">
          <a:extLst>
            <a:ext uri="{FF2B5EF4-FFF2-40B4-BE49-F238E27FC236}">
              <a16:creationId xmlns:a16="http://schemas.microsoft.com/office/drawing/2014/main" id="{23E538CE-0969-4CA7-BC73-2C6334F1A305}"/>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79" name="テキスト ボックス 578">
          <a:extLst>
            <a:ext uri="{FF2B5EF4-FFF2-40B4-BE49-F238E27FC236}">
              <a16:creationId xmlns:a16="http://schemas.microsoft.com/office/drawing/2014/main" id="{A2292D33-58F0-49A1-A5BE-FCA08A85083A}"/>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0" name="テキスト ボックス 579">
          <a:extLst>
            <a:ext uri="{FF2B5EF4-FFF2-40B4-BE49-F238E27FC236}">
              <a16:creationId xmlns:a16="http://schemas.microsoft.com/office/drawing/2014/main" id="{F302DDA0-4A16-4187-9C8A-06727628C4BF}"/>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89535</xdr:rowOff>
    </xdr:from>
    <xdr:to>
      <xdr:col>116</xdr:col>
      <xdr:colOff>114300</xdr:colOff>
      <xdr:row>39</xdr:row>
      <xdr:rowOff>19685</xdr:rowOff>
    </xdr:to>
    <xdr:sp macro="" textlink="">
      <xdr:nvSpPr>
        <xdr:cNvPr id="581" name="楕円 580">
          <a:extLst>
            <a:ext uri="{FF2B5EF4-FFF2-40B4-BE49-F238E27FC236}">
              <a16:creationId xmlns:a16="http://schemas.microsoft.com/office/drawing/2014/main" id="{3BB08C89-B94C-4934-BA12-404259AFE420}"/>
            </a:ext>
          </a:extLst>
        </xdr:cNvPr>
        <xdr:cNvSpPr/>
      </xdr:nvSpPr>
      <xdr:spPr>
        <a:xfrm>
          <a:off x="22110700" y="66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112395</xdr:rowOff>
    </xdr:from>
    <xdr:ext cx="469900" cy="258445"/>
    <xdr:sp macro="" textlink="">
      <xdr:nvSpPr>
        <xdr:cNvPr id="582" name="【認定こども園・幼稚園・保育所】&#10;一人当たり面積該当値テキスト">
          <a:extLst>
            <a:ext uri="{FF2B5EF4-FFF2-40B4-BE49-F238E27FC236}">
              <a16:creationId xmlns:a16="http://schemas.microsoft.com/office/drawing/2014/main" id="{4818D050-D508-462D-B73A-D4D79E1B05EB}"/>
            </a:ext>
          </a:extLst>
        </xdr:cNvPr>
        <xdr:cNvSpPr txBox="1"/>
      </xdr:nvSpPr>
      <xdr:spPr>
        <a:xfrm>
          <a:off x="22199600" y="6456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98425</xdr:rowOff>
    </xdr:from>
    <xdr:to>
      <xdr:col>112</xdr:col>
      <xdr:colOff>38100</xdr:colOff>
      <xdr:row>39</xdr:row>
      <xdr:rowOff>29210</xdr:rowOff>
    </xdr:to>
    <xdr:sp macro="" textlink="">
      <xdr:nvSpPr>
        <xdr:cNvPr id="583" name="楕円 582">
          <a:extLst>
            <a:ext uri="{FF2B5EF4-FFF2-40B4-BE49-F238E27FC236}">
              <a16:creationId xmlns:a16="http://schemas.microsoft.com/office/drawing/2014/main" id="{8F4CCEC1-B7CC-45E8-9B9F-62DBC53E628E}"/>
            </a:ext>
          </a:extLst>
        </xdr:cNvPr>
        <xdr:cNvSpPr/>
      </xdr:nvSpPr>
      <xdr:spPr>
        <a:xfrm>
          <a:off x="21272500" y="6613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140335</xdr:rowOff>
    </xdr:from>
    <xdr:to>
      <xdr:col>116</xdr:col>
      <xdr:colOff>63500</xdr:colOff>
      <xdr:row>38</xdr:row>
      <xdr:rowOff>149225</xdr:rowOff>
    </xdr:to>
    <xdr:cxnSp macro="">
      <xdr:nvCxnSpPr>
        <xdr:cNvPr id="584" name="直線コネクタ 583">
          <a:extLst>
            <a:ext uri="{FF2B5EF4-FFF2-40B4-BE49-F238E27FC236}">
              <a16:creationId xmlns:a16="http://schemas.microsoft.com/office/drawing/2014/main" id="{7E8B6C2E-31FB-46FA-A8E0-5FE955BC8547}"/>
            </a:ext>
          </a:extLst>
        </xdr:cNvPr>
        <xdr:cNvCxnSpPr/>
      </xdr:nvCxnSpPr>
      <xdr:spPr>
        <a:xfrm flipV="1">
          <a:off x="21323300" y="665543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105410</xdr:rowOff>
    </xdr:from>
    <xdr:to>
      <xdr:col>107</xdr:col>
      <xdr:colOff>101600</xdr:colOff>
      <xdr:row>39</xdr:row>
      <xdr:rowOff>35560</xdr:rowOff>
    </xdr:to>
    <xdr:sp macro="" textlink="">
      <xdr:nvSpPr>
        <xdr:cNvPr id="585" name="楕円 584">
          <a:extLst>
            <a:ext uri="{FF2B5EF4-FFF2-40B4-BE49-F238E27FC236}">
              <a16:creationId xmlns:a16="http://schemas.microsoft.com/office/drawing/2014/main" id="{15043AB2-8C3E-479C-BD88-1264BE9E9074}"/>
            </a:ext>
          </a:extLst>
        </xdr:cNvPr>
        <xdr:cNvSpPr/>
      </xdr:nvSpPr>
      <xdr:spPr>
        <a:xfrm>
          <a:off x="20383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149225</xdr:rowOff>
    </xdr:from>
    <xdr:to>
      <xdr:col>111</xdr:col>
      <xdr:colOff>177800</xdr:colOff>
      <xdr:row>38</xdr:row>
      <xdr:rowOff>156210</xdr:rowOff>
    </xdr:to>
    <xdr:cxnSp macro="">
      <xdr:nvCxnSpPr>
        <xdr:cNvPr id="586" name="直線コネクタ 585">
          <a:extLst>
            <a:ext uri="{FF2B5EF4-FFF2-40B4-BE49-F238E27FC236}">
              <a16:creationId xmlns:a16="http://schemas.microsoft.com/office/drawing/2014/main" id="{853E7F8F-AC2A-48E7-B583-77D214959E40}"/>
            </a:ext>
          </a:extLst>
        </xdr:cNvPr>
        <xdr:cNvCxnSpPr/>
      </xdr:nvCxnSpPr>
      <xdr:spPr>
        <a:xfrm flipV="1">
          <a:off x="20434300" y="66643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16510</xdr:rowOff>
    </xdr:from>
    <xdr:to>
      <xdr:col>102</xdr:col>
      <xdr:colOff>165100</xdr:colOff>
      <xdr:row>40</xdr:row>
      <xdr:rowOff>118110</xdr:rowOff>
    </xdr:to>
    <xdr:sp macro="" textlink="">
      <xdr:nvSpPr>
        <xdr:cNvPr id="587" name="楕円 586">
          <a:extLst>
            <a:ext uri="{FF2B5EF4-FFF2-40B4-BE49-F238E27FC236}">
              <a16:creationId xmlns:a16="http://schemas.microsoft.com/office/drawing/2014/main" id="{88CC1899-B2FC-4B12-B617-0469DB8EF129}"/>
            </a:ext>
          </a:extLst>
        </xdr:cNvPr>
        <xdr:cNvSpPr/>
      </xdr:nvSpPr>
      <xdr:spPr>
        <a:xfrm>
          <a:off x="19494500" y="68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156210</xdr:rowOff>
    </xdr:from>
    <xdr:to>
      <xdr:col>107</xdr:col>
      <xdr:colOff>50800</xdr:colOff>
      <xdr:row>40</xdr:row>
      <xdr:rowOff>67310</xdr:rowOff>
    </xdr:to>
    <xdr:cxnSp macro="">
      <xdr:nvCxnSpPr>
        <xdr:cNvPr id="588" name="直線コネクタ 587">
          <a:extLst>
            <a:ext uri="{FF2B5EF4-FFF2-40B4-BE49-F238E27FC236}">
              <a16:creationId xmlns:a16="http://schemas.microsoft.com/office/drawing/2014/main" id="{89A361FD-6A28-4661-ACC0-16D765F0B168}"/>
            </a:ext>
          </a:extLst>
        </xdr:cNvPr>
        <xdr:cNvCxnSpPr/>
      </xdr:nvCxnSpPr>
      <xdr:spPr>
        <a:xfrm flipV="1">
          <a:off x="19545300" y="6671310"/>
          <a:ext cx="8890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20955</xdr:rowOff>
    </xdr:from>
    <xdr:to>
      <xdr:col>98</xdr:col>
      <xdr:colOff>38100</xdr:colOff>
      <xdr:row>40</xdr:row>
      <xdr:rowOff>122555</xdr:rowOff>
    </xdr:to>
    <xdr:sp macro="" textlink="">
      <xdr:nvSpPr>
        <xdr:cNvPr id="589" name="楕円 588">
          <a:extLst>
            <a:ext uri="{FF2B5EF4-FFF2-40B4-BE49-F238E27FC236}">
              <a16:creationId xmlns:a16="http://schemas.microsoft.com/office/drawing/2014/main" id="{1CFF35B3-305B-405C-B675-E617B3323E41}"/>
            </a:ext>
          </a:extLst>
        </xdr:cNvPr>
        <xdr:cNvSpPr/>
      </xdr:nvSpPr>
      <xdr:spPr>
        <a:xfrm>
          <a:off x="18605500" y="68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67310</xdr:rowOff>
    </xdr:from>
    <xdr:to>
      <xdr:col>102</xdr:col>
      <xdr:colOff>114300</xdr:colOff>
      <xdr:row>40</xdr:row>
      <xdr:rowOff>71755</xdr:rowOff>
    </xdr:to>
    <xdr:cxnSp macro="">
      <xdr:nvCxnSpPr>
        <xdr:cNvPr id="590" name="直線コネクタ 589">
          <a:extLst>
            <a:ext uri="{FF2B5EF4-FFF2-40B4-BE49-F238E27FC236}">
              <a16:creationId xmlns:a16="http://schemas.microsoft.com/office/drawing/2014/main" id="{6B68EAFA-8FF4-462E-A12A-D09906993E5D}"/>
            </a:ext>
          </a:extLst>
        </xdr:cNvPr>
        <xdr:cNvCxnSpPr/>
      </xdr:nvCxnSpPr>
      <xdr:spPr>
        <a:xfrm flipV="1">
          <a:off x="18656300" y="69253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132080</xdr:rowOff>
    </xdr:from>
    <xdr:ext cx="469900" cy="258445"/>
    <xdr:sp macro="" textlink="">
      <xdr:nvSpPr>
        <xdr:cNvPr id="591" name="n_1aveValue【認定こども園・幼稚園・保育所】&#10;一人当たり面積">
          <a:extLst>
            <a:ext uri="{FF2B5EF4-FFF2-40B4-BE49-F238E27FC236}">
              <a16:creationId xmlns:a16="http://schemas.microsoft.com/office/drawing/2014/main" id="{DF4D3832-6806-49DA-9698-2052C094C354}"/>
            </a:ext>
          </a:extLst>
        </xdr:cNvPr>
        <xdr:cNvSpPr txBox="1"/>
      </xdr:nvSpPr>
      <xdr:spPr>
        <a:xfrm>
          <a:off x="21075650" y="68186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129540</xdr:rowOff>
    </xdr:from>
    <xdr:ext cx="469265" cy="259080"/>
    <xdr:sp macro="" textlink="">
      <xdr:nvSpPr>
        <xdr:cNvPr id="592" name="n_2aveValue【認定こども園・幼稚園・保育所】&#10;一人当たり面積">
          <a:extLst>
            <a:ext uri="{FF2B5EF4-FFF2-40B4-BE49-F238E27FC236}">
              <a16:creationId xmlns:a16="http://schemas.microsoft.com/office/drawing/2014/main" id="{BCE2944F-45EA-4D80-BFD0-262EB8B44CF5}"/>
            </a:ext>
          </a:extLst>
        </xdr:cNvPr>
        <xdr:cNvSpPr txBox="1"/>
      </xdr:nvSpPr>
      <xdr:spPr>
        <a:xfrm>
          <a:off x="20199350" y="6816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166370</xdr:rowOff>
    </xdr:from>
    <xdr:ext cx="469265" cy="258445"/>
    <xdr:sp macro="" textlink="">
      <xdr:nvSpPr>
        <xdr:cNvPr id="593" name="n_3aveValue【認定こども園・幼稚園・保育所】&#10;一人当たり面積">
          <a:extLst>
            <a:ext uri="{FF2B5EF4-FFF2-40B4-BE49-F238E27FC236}">
              <a16:creationId xmlns:a16="http://schemas.microsoft.com/office/drawing/2014/main" id="{D18D18DB-DDE4-4DFA-A242-37439E447C32}"/>
            </a:ext>
          </a:extLst>
        </xdr:cNvPr>
        <xdr:cNvSpPr txBox="1"/>
      </xdr:nvSpPr>
      <xdr:spPr>
        <a:xfrm>
          <a:off x="19310350" y="6510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159385</xdr:rowOff>
    </xdr:from>
    <xdr:ext cx="469265" cy="258445"/>
    <xdr:sp macro="" textlink="">
      <xdr:nvSpPr>
        <xdr:cNvPr id="594" name="n_4aveValue【認定こども園・幼稚園・保育所】&#10;一人当たり面積">
          <a:extLst>
            <a:ext uri="{FF2B5EF4-FFF2-40B4-BE49-F238E27FC236}">
              <a16:creationId xmlns:a16="http://schemas.microsoft.com/office/drawing/2014/main" id="{82806AC6-4C4A-45E1-BB4A-3401F9078700}"/>
            </a:ext>
          </a:extLst>
        </xdr:cNvPr>
        <xdr:cNvSpPr txBox="1"/>
      </xdr:nvSpPr>
      <xdr:spPr>
        <a:xfrm>
          <a:off x="18421350" y="6503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37</xdr:row>
      <xdr:rowOff>45085</xdr:rowOff>
    </xdr:from>
    <xdr:ext cx="469900" cy="258445"/>
    <xdr:sp macro="" textlink="">
      <xdr:nvSpPr>
        <xdr:cNvPr id="595" name="n_1mainValue【認定こども園・幼稚園・保育所】&#10;一人当たり面積">
          <a:extLst>
            <a:ext uri="{FF2B5EF4-FFF2-40B4-BE49-F238E27FC236}">
              <a16:creationId xmlns:a16="http://schemas.microsoft.com/office/drawing/2014/main" id="{8F3B7892-C9F0-4A20-A7E0-FCC29DAEC820}"/>
            </a:ext>
          </a:extLst>
        </xdr:cNvPr>
        <xdr:cNvSpPr txBox="1"/>
      </xdr:nvSpPr>
      <xdr:spPr>
        <a:xfrm>
          <a:off x="21075650" y="6388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37</xdr:row>
      <xdr:rowOff>52070</xdr:rowOff>
    </xdr:from>
    <xdr:ext cx="469265" cy="258445"/>
    <xdr:sp macro="" textlink="">
      <xdr:nvSpPr>
        <xdr:cNvPr id="596" name="n_2mainValue【認定こども園・幼稚園・保育所】&#10;一人当たり面積">
          <a:extLst>
            <a:ext uri="{FF2B5EF4-FFF2-40B4-BE49-F238E27FC236}">
              <a16:creationId xmlns:a16="http://schemas.microsoft.com/office/drawing/2014/main" id="{17FB9C51-23FE-4F32-BBE5-366A7D982D17}"/>
            </a:ext>
          </a:extLst>
        </xdr:cNvPr>
        <xdr:cNvSpPr txBox="1"/>
      </xdr:nvSpPr>
      <xdr:spPr>
        <a:xfrm>
          <a:off x="20199350" y="6395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109220</xdr:rowOff>
    </xdr:from>
    <xdr:ext cx="469265" cy="258445"/>
    <xdr:sp macro="" textlink="">
      <xdr:nvSpPr>
        <xdr:cNvPr id="597" name="n_3mainValue【認定こども園・幼稚園・保育所】&#10;一人当たり面積">
          <a:extLst>
            <a:ext uri="{FF2B5EF4-FFF2-40B4-BE49-F238E27FC236}">
              <a16:creationId xmlns:a16="http://schemas.microsoft.com/office/drawing/2014/main" id="{7327C329-0177-4FE0-9DC4-6BC8B8D80FED}"/>
            </a:ext>
          </a:extLst>
        </xdr:cNvPr>
        <xdr:cNvSpPr txBox="1"/>
      </xdr:nvSpPr>
      <xdr:spPr>
        <a:xfrm>
          <a:off x="19310350" y="69672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40</xdr:row>
      <xdr:rowOff>113665</xdr:rowOff>
    </xdr:from>
    <xdr:ext cx="469265" cy="258445"/>
    <xdr:sp macro="" textlink="">
      <xdr:nvSpPr>
        <xdr:cNvPr id="598" name="n_4mainValue【認定こども園・幼稚園・保育所】&#10;一人当たり面積">
          <a:extLst>
            <a:ext uri="{FF2B5EF4-FFF2-40B4-BE49-F238E27FC236}">
              <a16:creationId xmlns:a16="http://schemas.microsoft.com/office/drawing/2014/main" id="{195AECC7-74ED-411E-90CF-980715E3AFC9}"/>
            </a:ext>
          </a:extLst>
        </xdr:cNvPr>
        <xdr:cNvSpPr txBox="1"/>
      </xdr:nvSpPr>
      <xdr:spPr>
        <a:xfrm>
          <a:off x="18421350" y="6971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8DC961B5-E0EB-4716-A4E6-523E667718C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2E38924D-FE7E-4D91-97B6-3C4CAFA35FB5}"/>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C8968880-5DF5-4EA0-8FCB-9183043077D3}"/>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13151DEE-49B4-44DE-822F-861013C7A955}"/>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1745F1D4-1DD0-4AEA-B7C6-67804BD95572}"/>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555921EC-B41E-4EE1-B155-0B02FA1FE396}"/>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42E80D11-C5E2-41A3-9350-B78B7544E16D}"/>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2DEBD4A3-6119-4CE8-A32A-9A559FA75EDE}"/>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607" name="テキスト ボックス 606">
          <a:extLst>
            <a:ext uri="{FF2B5EF4-FFF2-40B4-BE49-F238E27FC236}">
              <a16:creationId xmlns:a16="http://schemas.microsoft.com/office/drawing/2014/main" id="{817FEC66-080C-49D5-A34D-EF139A92BB2C}"/>
            </a:ext>
          </a:extLst>
        </xdr:cNvPr>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BBD0CF21-454A-4C4D-8A46-758F6F9A8254}"/>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609" name="テキスト ボックス 608">
          <a:extLst>
            <a:ext uri="{FF2B5EF4-FFF2-40B4-BE49-F238E27FC236}">
              <a16:creationId xmlns:a16="http://schemas.microsoft.com/office/drawing/2014/main" id="{EC169DD3-6A2C-449F-A785-6A0AD5F60C69}"/>
            </a:ext>
          </a:extLst>
        </xdr:cNvPr>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a:extLst>
            <a:ext uri="{FF2B5EF4-FFF2-40B4-BE49-F238E27FC236}">
              <a16:creationId xmlns:a16="http://schemas.microsoft.com/office/drawing/2014/main" id="{827E9C1C-703F-493C-9B89-3ED333C6E052}"/>
            </a:ext>
          </a:extLst>
        </xdr:cNvPr>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29210</xdr:rowOff>
    </xdr:from>
    <xdr:ext cx="466725" cy="258445"/>
    <xdr:sp macro="" textlink="">
      <xdr:nvSpPr>
        <xdr:cNvPr id="611" name="テキスト ボックス 610">
          <a:extLst>
            <a:ext uri="{FF2B5EF4-FFF2-40B4-BE49-F238E27FC236}">
              <a16:creationId xmlns:a16="http://schemas.microsoft.com/office/drawing/2014/main" id="{CCDCA8C2-29D4-417B-9F9B-F595013B752D}"/>
            </a:ext>
          </a:extLst>
        </xdr:cNvPr>
        <xdr:cNvSpPr txBox="1"/>
      </xdr:nvSpPr>
      <xdr:spPr>
        <a:xfrm>
          <a:off x="11978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a:extLst>
            <a:ext uri="{FF2B5EF4-FFF2-40B4-BE49-F238E27FC236}">
              <a16:creationId xmlns:a16="http://schemas.microsoft.com/office/drawing/2014/main" id="{02BAE8A8-5579-4BDC-B5FB-67C1F4630456}"/>
            </a:ext>
          </a:extLst>
        </xdr:cNvPr>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8445"/>
    <xdr:sp macro="" textlink="">
      <xdr:nvSpPr>
        <xdr:cNvPr id="613" name="テキスト ボックス 612">
          <a:extLst>
            <a:ext uri="{FF2B5EF4-FFF2-40B4-BE49-F238E27FC236}">
              <a16:creationId xmlns:a16="http://schemas.microsoft.com/office/drawing/2014/main" id="{C8DE7292-7F03-4FB4-B9BE-A31B14DC00DB}"/>
            </a:ext>
          </a:extLst>
        </xdr:cNvPr>
        <xdr:cNvSpPr txBox="1"/>
      </xdr:nvSpPr>
      <xdr:spPr>
        <a:xfrm>
          <a:off x="12042775"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a:extLst>
            <a:ext uri="{FF2B5EF4-FFF2-40B4-BE49-F238E27FC236}">
              <a16:creationId xmlns:a16="http://schemas.microsoft.com/office/drawing/2014/main" id="{D3581101-CF75-4455-BBAA-04F52A2AACB9}"/>
            </a:ext>
          </a:extLst>
        </xdr:cNvPr>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8445"/>
    <xdr:sp macro="" textlink="">
      <xdr:nvSpPr>
        <xdr:cNvPr id="615" name="テキスト ボックス 614">
          <a:extLst>
            <a:ext uri="{FF2B5EF4-FFF2-40B4-BE49-F238E27FC236}">
              <a16:creationId xmlns:a16="http://schemas.microsoft.com/office/drawing/2014/main" id="{E8A590F1-C475-4FC1-86F6-E6954D7FF558}"/>
            </a:ext>
          </a:extLst>
        </xdr:cNvPr>
        <xdr:cNvSpPr txBox="1"/>
      </xdr:nvSpPr>
      <xdr:spPr>
        <a:xfrm>
          <a:off x="12042775"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a:extLst>
            <a:ext uri="{FF2B5EF4-FFF2-40B4-BE49-F238E27FC236}">
              <a16:creationId xmlns:a16="http://schemas.microsoft.com/office/drawing/2014/main" id="{8C93E2C9-876C-4F37-A96B-688143FA971C}"/>
            </a:ext>
          </a:extLst>
        </xdr:cNvPr>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8445"/>
    <xdr:sp macro="" textlink="">
      <xdr:nvSpPr>
        <xdr:cNvPr id="617" name="テキスト ボックス 616">
          <a:extLst>
            <a:ext uri="{FF2B5EF4-FFF2-40B4-BE49-F238E27FC236}">
              <a16:creationId xmlns:a16="http://schemas.microsoft.com/office/drawing/2014/main" id="{1557783B-AD9C-4E26-9460-C3252257AFA8}"/>
            </a:ext>
          </a:extLst>
        </xdr:cNvPr>
        <xdr:cNvSpPr txBox="1"/>
      </xdr:nvSpPr>
      <xdr:spPr>
        <a:xfrm>
          <a:off x="12042775" y="94589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a:extLst>
            <a:ext uri="{FF2B5EF4-FFF2-40B4-BE49-F238E27FC236}">
              <a16:creationId xmlns:a16="http://schemas.microsoft.com/office/drawing/2014/main" id="{242B8B8F-AF83-45BF-87CD-47C1DE73A1B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8445"/>
    <xdr:sp macro="" textlink="">
      <xdr:nvSpPr>
        <xdr:cNvPr id="619" name="テキスト ボックス 618">
          <a:extLst>
            <a:ext uri="{FF2B5EF4-FFF2-40B4-BE49-F238E27FC236}">
              <a16:creationId xmlns:a16="http://schemas.microsoft.com/office/drawing/2014/main" id="{75490EA8-CF5A-4FB1-B7CF-20B15A2FB39C}"/>
            </a:ext>
          </a:extLst>
        </xdr:cNvPr>
        <xdr:cNvSpPr txBox="1"/>
      </xdr:nvSpPr>
      <xdr:spPr>
        <a:xfrm>
          <a:off x="12042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a:extLst>
            <a:ext uri="{FF2B5EF4-FFF2-40B4-BE49-F238E27FC236}">
              <a16:creationId xmlns:a16="http://schemas.microsoft.com/office/drawing/2014/main" id="{5F5DDEA2-F50E-4902-A78F-A1B1EDD01FDD}"/>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36830</xdr:rowOff>
    </xdr:from>
    <xdr:to>
      <xdr:col>85</xdr:col>
      <xdr:colOff>126365</xdr:colOff>
      <xdr:row>62</xdr:row>
      <xdr:rowOff>66040</xdr:rowOff>
    </xdr:to>
    <xdr:cxnSp macro="">
      <xdr:nvCxnSpPr>
        <xdr:cNvPr id="621" name="直線コネクタ 620">
          <a:extLst>
            <a:ext uri="{FF2B5EF4-FFF2-40B4-BE49-F238E27FC236}">
              <a16:creationId xmlns:a16="http://schemas.microsoft.com/office/drawing/2014/main" id="{E426AAC5-3F3E-457D-B87E-9CEAED118626}"/>
            </a:ext>
          </a:extLst>
        </xdr:cNvPr>
        <xdr:cNvCxnSpPr/>
      </xdr:nvCxnSpPr>
      <xdr:spPr>
        <a:xfrm flipV="1">
          <a:off x="16318865" y="9466580"/>
          <a:ext cx="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69850</xdr:rowOff>
    </xdr:from>
    <xdr:ext cx="405130" cy="259080"/>
    <xdr:sp macro="" textlink="">
      <xdr:nvSpPr>
        <xdr:cNvPr id="622" name="【学校施設】&#10;有形固定資産減価償却率最小値テキスト">
          <a:extLst>
            <a:ext uri="{FF2B5EF4-FFF2-40B4-BE49-F238E27FC236}">
              <a16:creationId xmlns:a16="http://schemas.microsoft.com/office/drawing/2014/main" id="{1D61262F-655D-4844-A683-6F0629D73A5F}"/>
            </a:ext>
          </a:extLst>
        </xdr:cNvPr>
        <xdr:cNvSpPr txBox="1"/>
      </xdr:nvSpPr>
      <xdr:spPr>
        <a:xfrm>
          <a:off x="16357600" y="10699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66040</xdr:rowOff>
    </xdr:from>
    <xdr:to>
      <xdr:col>86</xdr:col>
      <xdr:colOff>25400</xdr:colOff>
      <xdr:row>62</xdr:row>
      <xdr:rowOff>66040</xdr:rowOff>
    </xdr:to>
    <xdr:cxnSp macro="">
      <xdr:nvCxnSpPr>
        <xdr:cNvPr id="623" name="直線コネクタ 622">
          <a:extLst>
            <a:ext uri="{FF2B5EF4-FFF2-40B4-BE49-F238E27FC236}">
              <a16:creationId xmlns:a16="http://schemas.microsoft.com/office/drawing/2014/main" id="{D5BF888C-162D-463B-AB72-239B6A8FC141}"/>
            </a:ext>
          </a:extLst>
        </xdr:cNvPr>
        <xdr:cNvCxnSpPr/>
      </xdr:nvCxnSpPr>
      <xdr:spPr>
        <a:xfrm>
          <a:off x="16230600" y="10695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154940</xdr:rowOff>
    </xdr:from>
    <xdr:ext cx="405130" cy="258445"/>
    <xdr:sp macro="" textlink="">
      <xdr:nvSpPr>
        <xdr:cNvPr id="624" name="【学校施設】&#10;有形固定資産減価償却率最大値テキスト">
          <a:extLst>
            <a:ext uri="{FF2B5EF4-FFF2-40B4-BE49-F238E27FC236}">
              <a16:creationId xmlns:a16="http://schemas.microsoft.com/office/drawing/2014/main" id="{9912A7E3-305B-41E4-AB78-982C6B47FFAF}"/>
            </a:ext>
          </a:extLst>
        </xdr:cNvPr>
        <xdr:cNvSpPr txBox="1"/>
      </xdr:nvSpPr>
      <xdr:spPr>
        <a:xfrm>
          <a:off x="16357600" y="92417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36830</xdr:rowOff>
    </xdr:from>
    <xdr:to>
      <xdr:col>86</xdr:col>
      <xdr:colOff>25400</xdr:colOff>
      <xdr:row>55</xdr:row>
      <xdr:rowOff>36830</xdr:rowOff>
    </xdr:to>
    <xdr:cxnSp macro="">
      <xdr:nvCxnSpPr>
        <xdr:cNvPr id="625" name="直線コネクタ 624">
          <a:extLst>
            <a:ext uri="{FF2B5EF4-FFF2-40B4-BE49-F238E27FC236}">
              <a16:creationId xmlns:a16="http://schemas.microsoft.com/office/drawing/2014/main" id="{D65805F7-FDB5-44E7-B9A3-AE7588E733CC}"/>
            </a:ext>
          </a:extLst>
        </xdr:cNvPr>
        <xdr:cNvCxnSpPr/>
      </xdr:nvCxnSpPr>
      <xdr:spPr>
        <a:xfrm>
          <a:off x="16230600" y="946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94615</xdr:rowOff>
    </xdr:from>
    <xdr:ext cx="405130" cy="259080"/>
    <xdr:sp macro="" textlink="">
      <xdr:nvSpPr>
        <xdr:cNvPr id="626" name="【学校施設】&#10;有形固定資産減価償却率平均値テキスト">
          <a:extLst>
            <a:ext uri="{FF2B5EF4-FFF2-40B4-BE49-F238E27FC236}">
              <a16:creationId xmlns:a16="http://schemas.microsoft.com/office/drawing/2014/main" id="{391745F4-A800-4C5C-B033-EB3E7A639808}"/>
            </a:ext>
          </a:extLst>
        </xdr:cNvPr>
        <xdr:cNvSpPr txBox="1"/>
      </xdr:nvSpPr>
      <xdr:spPr>
        <a:xfrm>
          <a:off x="16357600" y="100387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116205</xdr:rowOff>
    </xdr:from>
    <xdr:to>
      <xdr:col>85</xdr:col>
      <xdr:colOff>177800</xdr:colOff>
      <xdr:row>59</xdr:row>
      <xdr:rowOff>46355</xdr:rowOff>
    </xdr:to>
    <xdr:sp macro="" textlink="">
      <xdr:nvSpPr>
        <xdr:cNvPr id="627" name="フローチャート: 判断 626">
          <a:extLst>
            <a:ext uri="{FF2B5EF4-FFF2-40B4-BE49-F238E27FC236}">
              <a16:creationId xmlns:a16="http://schemas.microsoft.com/office/drawing/2014/main" id="{0DFBB66E-63D2-441D-AD18-34D6DBE3C953}"/>
            </a:ext>
          </a:extLst>
        </xdr:cNvPr>
        <xdr:cNvSpPr/>
      </xdr:nvSpPr>
      <xdr:spPr>
        <a:xfrm>
          <a:off x="16268700"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170815</xdr:rowOff>
    </xdr:from>
    <xdr:to>
      <xdr:col>81</xdr:col>
      <xdr:colOff>101600</xdr:colOff>
      <xdr:row>58</xdr:row>
      <xdr:rowOff>100965</xdr:rowOff>
    </xdr:to>
    <xdr:sp macro="" textlink="">
      <xdr:nvSpPr>
        <xdr:cNvPr id="628" name="フローチャート: 判断 627">
          <a:extLst>
            <a:ext uri="{FF2B5EF4-FFF2-40B4-BE49-F238E27FC236}">
              <a16:creationId xmlns:a16="http://schemas.microsoft.com/office/drawing/2014/main" id="{5114AF52-4CC1-40C8-9F9B-5E6D93DF7871}"/>
            </a:ext>
          </a:extLst>
        </xdr:cNvPr>
        <xdr:cNvSpPr/>
      </xdr:nvSpPr>
      <xdr:spPr>
        <a:xfrm>
          <a:off x="15430500" y="99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26670</xdr:rowOff>
    </xdr:from>
    <xdr:to>
      <xdr:col>76</xdr:col>
      <xdr:colOff>165100</xdr:colOff>
      <xdr:row>58</xdr:row>
      <xdr:rowOff>128270</xdr:rowOff>
    </xdr:to>
    <xdr:sp macro="" textlink="">
      <xdr:nvSpPr>
        <xdr:cNvPr id="629" name="フローチャート: 判断 628">
          <a:extLst>
            <a:ext uri="{FF2B5EF4-FFF2-40B4-BE49-F238E27FC236}">
              <a16:creationId xmlns:a16="http://schemas.microsoft.com/office/drawing/2014/main" id="{E677680F-C30C-4086-8CAF-9EBC00F73678}"/>
            </a:ext>
          </a:extLst>
        </xdr:cNvPr>
        <xdr:cNvSpPr/>
      </xdr:nvSpPr>
      <xdr:spPr>
        <a:xfrm>
          <a:off x="145415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66040</xdr:rowOff>
    </xdr:from>
    <xdr:to>
      <xdr:col>72</xdr:col>
      <xdr:colOff>38100</xdr:colOff>
      <xdr:row>58</xdr:row>
      <xdr:rowOff>167640</xdr:rowOff>
    </xdr:to>
    <xdr:sp macro="" textlink="">
      <xdr:nvSpPr>
        <xdr:cNvPr id="630" name="フローチャート: 判断 629">
          <a:extLst>
            <a:ext uri="{FF2B5EF4-FFF2-40B4-BE49-F238E27FC236}">
              <a16:creationId xmlns:a16="http://schemas.microsoft.com/office/drawing/2014/main" id="{0197FA66-8702-4E56-A907-325CE7224CC0}"/>
            </a:ext>
          </a:extLst>
        </xdr:cNvPr>
        <xdr:cNvSpPr/>
      </xdr:nvSpPr>
      <xdr:spPr>
        <a:xfrm>
          <a:off x="13652500" y="1001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38100</xdr:rowOff>
    </xdr:from>
    <xdr:to>
      <xdr:col>67</xdr:col>
      <xdr:colOff>101600</xdr:colOff>
      <xdr:row>58</xdr:row>
      <xdr:rowOff>139700</xdr:rowOff>
    </xdr:to>
    <xdr:sp macro="" textlink="">
      <xdr:nvSpPr>
        <xdr:cNvPr id="631" name="フローチャート: 判断 630">
          <a:extLst>
            <a:ext uri="{FF2B5EF4-FFF2-40B4-BE49-F238E27FC236}">
              <a16:creationId xmlns:a16="http://schemas.microsoft.com/office/drawing/2014/main" id="{794458BE-C638-46B6-8ECF-0C9D9185DF49}"/>
            </a:ext>
          </a:extLst>
        </xdr:cNvPr>
        <xdr:cNvSpPr/>
      </xdr:nvSpPr>
      <xdr:spPr>
        <a:xfrm>
          <a:off x="127635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632" name="テキスト ボックス 631">
          <a:extLst>
            <a:ext uri="{FF2B5EF4-FFF2-40B4-BE49-F238E27FC236}">
              <a16:creationId xmlns:a16="http://schemas.microsoft.com/office/drawing/2014/main" id="{F7428C65-E462-46D5-884E-AEC16F8030B5}"/>
            </a:ext>
          </a:extLst>
        </xdr:cNvPr>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633" name="テキスト ボックス 632">
          <a:extLst>
            <a:ext uri="{FF2B5EF4-FFF2-40B4-BE49-F238E27FC236}">
              <a16:creationId xmlns:a16="http://schemas.microsoft.com/office/drawing/2014/main" id="{8D643E0E-785E-47D0-BD70-3F9FBBB482AD}"/>
            </a:ext>
          </a:extLst>
        </xdr:cNvPr>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634" name="テキスト ボックス 633">
          <a:extLst>
            <a:ext uri="{FF2B5EF4-FFF2-40B4-BE49-F238E27FC236}">
              <a16:creationId xmlns:a16="http://schemas.microsoft.com/office/drawing/2014/main" id="{0BF580B9-3F05-458B-81EF-2326E7CA3415}"/>
            </a:ext>
          </a:extLst>
        </xdr:cNvPr>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635" name="テキスト ボックス 634">
          <a:extLst>
            <a:ext uri="{FF2B5EF4-FFF2-40B4-BE49-F238E27FC236}">
              <a16:creationId xmlns:a16="http://schemas.microsoft.com/office/drawing/2014/main" id="{9A3F26F1-5756-442D-B13F-A2264DF940DA}"/>
            </a:ext>
          </a:extLst>
        </xdr:cNvPr>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636" name="テキスト ボックス 635">
          <a:extLst>
            <a:ext uri="{FF2B5EF4-FFF2-40B4-BE49-F238E27FC236}">
              <a16:creationId xmlns:a16="http://schemas.microsoft.com/office/drawing/2014/main" id="{2B00E5D6-7C25-43A8-BA2F-AAF127B34742}"/>
            </a:ext>
          </a:extLst>
        </xdr:cNvPr>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147955</xdr:rowOff>
    </xdr:from>
    <xdr:to>
      <xdr:col>85</xdr:col>
      <xdr:colOff>177800</xdr:colOff>
      <xdr:row>56</xdr:row>
      <xdr:rowOff>78105</xdr:rowOff>
    </xdr:to>
    <xdr:sp macro="" textlink="">
      <xdr:nvSpPr>
        <xdr:cNvPr id="637" name="楕円 636">
          <a:extLst>
            <a:ext uri="{FF2B5EF4-FFF2-40B4-BE49-F238E27FC236}">
              <a16:creationId xmlns:a16="http://schemas.microsoft.com/office/drawing/2014/main" id="{E1748E1C-D06B-4750-BAF0-6032908D59F5}"/>
            </a:ext>
          </a:extLst>
        </xdr:cNvPr>
        <xdr:cNvSpPr/>
      </xdr:nvSpPr>
      <xdr:spPr>
        <a:xfrm>
          <a:off x="16268700" y="95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170815</xdr:rowOff>
    </xdr:from>
    <xdr:ext cx="405130" cy="258445"/>
    <xdr:sp macro="" textlink="">
      <xdr:nvSpPr>
        <xdr:cNvPr id="638" name="【学校施設】&#10;有形固定資産減価償却率該当値テキスト">
          <a:extLst>
            <a:ext uri="{FF2B5EF4-FFF2-40B4-BE49-F238E27FC236}">
              <a16:creationId xmlns:a16="http://schemas.microsoft.com/office/drawing/2014/main" id="{819EDDC6-AE3F-4F87-8C5F-193D394C90B2}"/>
            </a:ext>
          </a:extLst>
        </xdr:cNvPr>
        <xdr:cNvSpPr txBox="1"/>
      </xdr:nvSpPr>
      <xdr:spPr>
        <a:xfrm>
          <a:off x="16357600" y="94291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43180</xdr:rowOff>
    </xdr:from>
    <xdr:to>
      <xdr:col>81</xdr:col>
      <xdr:colOff>101600</xdr:colOff>
      <xdr:row>55</xdr:row>
      <xdr:rowOff>144780</xdr:rowOff>
    </xdr:to>
    <xdr:sp macro="" textlink="">
      <xdr:nvSpPr>
        <xdr:cNvPr id="639" name="楕円 638">
          <a:extLst>
            <a:ext uri="{FF2B5EF4-FFF2-40B4-BE49-F238E27FC236}">
              <a16:creationId xmlns:a16="http://schemas.microsoft.com/office/drawing/2014/main" id="{8A92217D-D9FC-4DF8-B01D-5ECEECEDD8BD}"/>
            </a:ext>
          </a:extLst>
        </xdr:cNvPr>
        <xdr:cNvSpPr/>
      </xdr:nvSpPr>
      <xdr:spPr>
        <a:xfrm>
          <a:off x="15430500" y="947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93980</xdr:rowOff>
    </xdr:from>
    <xdr:to>
      <xdr:col>85</xdr:col>
      <xdr:colOff>127000</xdr:colOff>
      <xdr:row>56</xdr:row>
      <xdr:rowOff>27305</xdr:rowOff>
    </xdr:to>
    <xdr:cxnSp macro="">
      <xdr:nvCxnSpPr>
        <xdr:cNvPr id="640" name="直線コネクタ 639">
          <a:extLst>
            <a:ext uri="{FF2B5EF4-FFF2-40B4-BE49-F238E27FC236}">
              <a16:creationId xmlns:a16="http://schemas.microsoft.com/office/drawing/2014/main" id="{C5C3763C-96AC-42DC-BCAC-30E0F87C8DFF}"/>
            </a:ext>
          </a:extLst>
        </xdr:cNvPr>
        <xdr:cNvCxnSpPr/>
      </xdr:nvCxnSpPr>
      <xdr:spPr>
        <a:xfrm>
          <a:off x="15481300" y="9523730"/>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3810</xdr:rowOff>
    </xdr:from>
    <xdr:to>
      <xdr:col>76</xdr:col>
      <xdr:colOff>165100</xdr:colOff>
      <xdr:row>55</xdr:row>
      <xdr:rowOff>105410</xdr:rowOff>
    </xdr:to>
    <xdr:sp macro="" textlink="">
      <xdr:nvSpPr>
        <xdr:cNvPr id="641" name="楕円 640">
          <a:extLst>
            <a:ext uri="{FF2B5EF4-FFF2-40B4-BE49-F238E27FC236}">
              <a16:creationId xmlns:a16="http://schemas.microsoft.com/office/drawing/2014/main" id="{B2C42E67-9087-42FA-8EA5-048825042C2C}"/>
            </a:ext>
          </a:extLst>
        </xdr:cNvPr>
        <xdr:cNvSpPr/>
      </xdr:nvSpPr>
      <xdr:spPr>
        <a:xfrm>
          <a:off x="145415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54610</xdr:rowOff>
    </xdr:from>
    <xdr:to>
      <xdr:col>81</xdr:col>
      <xdr:colOff>50800</xdr:colOff>
      <xdr:row>55</xdr:row>
      <xdr:rowOff>93980</xdr:rowOff>
    </xdr:to>
    <xdr:cxnSp macro="">
      <xdr:nvCxnSpPr>
        <xdr:cNvPr id="642" name="直線コネクタ 641">
          <a:extLst>
            <a:ext uri="{FF2B5EF4-FFF2-40B4-BE49-F238E27FC236}">
              <a16:creationId xmlns:a16="http://schemas.microsoft.com/office/drawing/2014/main" id="{1BB5A3AD-2931-471C-AAEA-A6DA23C5A184}"/>
            </a:ext>
          </a:extLst>
        </xdr:cNvPr>
        <xdr:cNvCxnSpPr/>
      </xdr:nvCxnSpPr>
      <xdr:spPr>
        <a:xfrm>
          <a:off x="14592300" y="948436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111760</xdr:rowOff>
    </xdr:from>
    <xdr:to>
      <xdr:col>72</xdr:col>
      <xdr:colOff>38100</xdr:colOff>
      <xdr:row>56</xdr:row>
      <xdr:rowOff>41910</xdr:rowOff>
    </xdr:to>
    <xdr:sp macro="" textlink="">
      <xdr:nvSpPr>
        <xdr:cNvPr id="643" name="楕円 642">
          <a:extLst>
            <a:ext uri="{FF2B5EF4-FFF2-40B4-BE49-F238E27FC236}">
              <a16:creationId xmlns:a16="http://schemas.microsoft.com/office/drawing/2014/main" id="{2AEE1374-587C-409F-A909-A89DA9E74757}"/>
            </a:ext>
          </a:extLst>
        </xdr:cNvPr>
        <xdr:cNvSpPr/>
      </xdr:nvSpPr>
      <xdr:spPr>
        <a:xfrm>
          <a:off x="13652500" y="95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54610</xdr:rowOff>
    </xdr:from>
    <xdr:to>
      <xdr:col>76</xdr:col>
      <xdr:colOff>114300</xdr:colOff>
      <xdr:row>55</xdr:row>
      <xdr:rowOff>162560</xdr:rowOff>
    </xdr:to>
    <xdr:cxnSp macro="">
      <xdr:nvCxnSpPr>
        <xdr:cNvPr id="644" name="直線コネクタ 643">
          <a:extLst>
            <a:ext uri="{FF2B5EF4-FFF2-40B4-BE49-F238E27FC236}">
              <a16:creationId xmlns:a16="http://schemas.microsoft.com/office/drawing/2014/main" id="{0D9FA5BB-8C80-4EC0-85C0-BF378B88E6C4}"/>
            </a:ext>
          </a:extLst>
        </xdr:cNvPr>
        <xdr:cNvCxnSpPr/>
      </xdr:nvCxnSpPr>
      <xdr:spPr>
        <a:xfrm flipV="1">
          <a:off x="13703300" y="948436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70485</xdr:rowOff>
    </xdr:from>
    <xdr:to>
      <xdr:col>67</xdr:col>
      <xdr:colOff>101600</xdr:colOff>
      <xdr:row>57</xdr:row>
      <xdr:rowOff>635</xdr:rowOff>
    </xdr:to>
    <xdr:sp macro="" textlink="">
      <xdr:nvSpPr>
        <xdr:cNvPr id="645" name="楕円 644">
          <a:extLst>
            <a:ext uri="{FF2B5EF4-FFF2-40B4-BE49-F238E27FC236}">
              <a16:creationId xmlns:a16="http://schemas.microsoft.com/office/drawing/2014/main" id="{28892D87-3317-48F8-998E-17EB05726E31}"/>
            </a:ext>
          </a:extLst>
        </xdr:cNvPr>
        <xdr:cNvSpPr/>
      </xdr:nvSpPr>
      <xdr:spPr>
        <a:xfrm>
          <a:off x="127635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162560</xdr:rowOff>
    </xdr:from>
    <xdr:to>
      <xdr:col>71</xdr:col>
      <xdr:colOff>177800</xdr:colOff>
      <xdr:row>56</xdr:row>
      <xdr:rowOff>121285</xdr:rowOff>
    </xdr:to>
    <xdr:cxnSp macro="">
      <xdr:nvCxnSpPr>
        <xdr:cNvPr id="646" name="直線コネクタ 645">
          <a:extLst>
            <a:ext uri="{FF2B5EF4-FFF2-40B4-BE49-F238E27FC236}">
              <a16:creationId xmlns:a16="http://schemas.microsoft.com/office/drawing/2014/main" id="{34EA1242-70D5-4921-924F-5895672EF194}"/>
            </a:ext>
          </a:extLst>
        </xdr:cNvPr>
        <xdr:cNvCxnSpPr/>
      </xdr:nvCxnSpPr>
      <xdr:spPr>
        <a:xfrm flipV="1">
          <a:off x="12814300" y="959231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92075</xdr:rowOff>
    </xdr:from>
    <xdr:ext cx="405130" cy="259080"/>
    <xdr:sp macro="" textlink="">
      <xdr:nvSpPr>
        <xdr:cNvPr id="647" name="n_1aveValue【学校施設】&#10;有形固定資産減価償却率">
          <a:extLst>
            <a:ext uri="{FF2B5EF4-FFF2-40B4-BE49-F238E27FC236}">
              <a16:creationId xmlns:a16="http://schemas.microsoft.com/office/drawing/2014/main" id="{E058FE7F-51C6-4268-B14E-D4ECDD74B2EA}"/>
            </a:ext>
          </a:extLst>
        </xdr:cNvPr>
        <xdr:cNvSpPr txBox="1"/>
      </xdr:nvSpPr>
      <xdr:spPr>
        <a:xfrm>
          <a:off x="15266035" y="10036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119380</xdr:rowOff>
    </xdr:from>
    <xdr:ext cx="404495" cy="259080"/>
    <xdr:sp macro="" textlink="">
      <xdr:nvSpPr>
        <xdr:cNvPr id="648" name="n_2aveValue【学校施設】&#10;有形固定資産減価償却率">
          <a:extLst>
            <a:ext uri="{FF2B5EF4-FFF2-40B4-BE49-F238E27FC236}">
              <a16:creationId xmlns:a16="http://schemas.microsoft.com/office/drawing/2014/main" id="{7835D2BC-53FA-4BCD-B3AA-75425FB022CC}"/>
            </a:ext>
          </a:extLst>
        </xdr:cNvPr>
        <xdr:cNvSpPr txBox="1"/>
      </xdr:nvSpPr>
      <xdr:spPr>
        <a:xfrm>
          <a:off x="14389735" y="10063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158750</xdr:rowOff>
    </xdr:from>
    <xdr:ext cx="404495" cy="259080"/>
    <xdr:sp macro="" textlink="">
      <xdr:nvSpPr>
        <xdr:cNvPr id="649" name="n_3aveValue【学校施設】&#10;有形固定資産減価償却率">
          <a:extLst>
            <a:ext uri="{FF2B5EF4-FFF2-40B4-BE49-F238E27FC236}">
              <a16:creationId xmlns:a16="http://schemas.microsoft.com/office/drawing/2014/main" id="{62560EA6-921B-4AFF-8CB7-CEBC0F9B7E3A}"/>
            </a:ext>
          </a:extLst>
        </xdr:cNvPr>
        <xdr:cNvSpPr txBox="1"/>
      </xdr:nvSpPr>
      <xdr:spPr>
        <a:xfrm>
          <a:off x="13500735" y="101028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130810</xdr:rowOff>
    </xdr:from>
    <xdr:ext cx="404495" cy="259080"/>
    <xdr:sp macro="" textlink="">
      <xdr:nvSpPr>
        <xdr:cNvPr id="650" name="n_4aveValue【学校施設】&#10;有形固定資産減価償却率">
          <a:extLst>
            <a:ext uri="{FF2B5EF4-FFF2-40B4-BE49-F238E27FC236}">
              <a16:creationId xmlns:a16="http://schemas.microsoft.com/office/drawing/2014/main" id="{FD8A43A4-4AC1-4B23-B16E-3E663A2F6D74}"/>
            </a:ext>
          </a:extLst>
        </xdr:cNvPr>
        <xdr:cNvSpPr txBox="1"/>
      </xdr:nvSpPr>
      <xdr:spPr>
        <a:xfrm>
          <a:off x="12611735" y="100749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53</xdr:row>
      <xdr:rowOff>161290</xdr:rowOff>
    </xdr:from>
    <xdr:ext cx="405130" cy="259080"/>
    <xdr:sp macro="" textlink="">
      <xdr:nvSpPr>
        <xdr:cNvPr id="651" name="n_1mainValue【学校施設】&#10;有形固定資産減価償却率">
          <a:extLst>
            <a:ext uri="{FF2B5EF4-FFF2-40B4-BE49-F238E27FC236}">
              <a16:creationId xmlns:a16="http://schemas.microsoft.com/office/drawing/2014/main" id="{C1DAFDC8-D485-4E32-B123-F0AA006304A1}"/>
            </a:ext>
          </a:extLst>
        </xdr:cNvPr>
        <xdr:cNvSpPr txBox="1"/>
      </xdr:nvSpPr>
      <xdr:spPr>
        <a:xfrm>
          <a:off x="15266035" y="9248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53</xdr:row>
      <xdr:rowOff>121920</xdr:rowOff>
    </xdr:from>
    <xdr:ext cx="404495" cy="258445"/>
    <xdr:sp macro="" textlink="">
      <xdr:nvSpPr>
        <xdr:cNvPr id="652" name="n_2mainValue【学校施設】&#10;有形固定資産減価償却率">
          <a:extLst>
            <a:ext uri="{FF2B5EF4-FFF2-40B4-BE49-F238E27FC236}">
              <a16:creationId xmlns:a16="http://schemas.microsoft.com/office/drawing/2014/main" id="{05A21A34-0999-4951-A4C8-6F755EC9F2F2}"/>
            </a:ext>
          </a:extLst>
        </xdr:cNvPr>
        <xdr:cNvSpPr txBox="1"/>
      </xdr:nvSpPr>
      <xdr:spPr>
        <a:xfrm>
          <a:off x="14389735" y="92087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54</xdr:row>
      <xdr:rowOff>58420</xdr:rowOff>
    </xdr:from>
    <xdr:ext cx="404495" cy="259080"/>
    <xdr:sp macro="" textlink="">
      <xdr:nvSpPr>
        <xdr:cNvPr id="653" name="n_3mainValue【学校施設】&#10;有形固定資産減価償却率">
          <a:extLst>
            <a:ext uri="{FF2B5EF4-FFF2-40B4-BE49-F238E27FC236}">
              <a16:creationId xmlns:a16="http://schemas.microsoft.com/office/drawing/2014/main" id="{0E6EAD8E-287D-4C28-A265-DF9E01AA866C}"/>
            </a:ext>
          </a:extLst>
        </xdr:cNvPr>
        <xdr:cNvSpPr txBox="1"/>
      </xdr:nvSpPr>
      <xdr:spPr>
        <a:xfrm>
          <a:off x="13500735" y="93167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55</xdr:row>
      <xdr:rowOff>17780</xdr:rowOff>
    </xdr:from>
    <xdr:ext cx="404495" cy="258445"/>
    <xdr:sp macro="" textlink="">
      <xdr:nvSpPr>
        <xdr:cNvPr id="654" name="n_4mainValue【学校施設】&#10;有形固定資産減価償却率">
          <a:extLst>
            <a:ext uri="{FF2B5EF4-FFF2-40B4-BE49-F238E27FC236}">
              <a16:creationId xmlns:a16="http://schemas.microsoft.com/office/drawing/2014/main" id="{552420BD-E6FA-4419-B345-E21D2FCF7DA7}"/>
            </a:ext>
          </a:extLst>
        </xdr:cNvPr>
        <xdr:cNvSpPr txBox="1"/>
      </xdr:nvSpPr>
      <xdr:spPr>
        <a:xfrm>
          <a:off x="12611735" y="94475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a:extLst>
            <a:ext uri="{FF2B5EF4-FFF2-40B4-BE49-F238E27FC236}">
              <a16:creationId xmlns:a16="http://schemas.microsoft.com/office/drawing/2014/main" id="{F549D820-23BD-4439-9F39-9079056AF36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a:extLst>
            <a:ext uri="{FF2B5EF4-FFF2-40B4-BE49-F238E27FC236}">
              <a16:creationId xmlns:a16="http://schemas.microsoft.com/office/drawing/2014/main" id="{5BA1A904-4CDC-4815-8146-AD8B165E9852}"/>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a:extLst>
            <a:ext uri="{FF2B5EF4-FFF2-40B4-BE49-F238E27FC236}">
              <a16:creationId xmlns:a16="http://schemas.microsoft.com/office/drawing/2014/main" id="{EC12CC6A-3066-45F0-9821-885F84B7D83C}"/>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a:extLst>
            <a:ext uri="{FF2B5EF4-FFF2-40B4-BE49-F238E27FC236}">
              <a16:creationId xmlns:a16="http://schemas.microsoft.com/office/drawing/2014/main" id="{0ACD2A24-AB00-4AF0-B60E-7E456CF23A59}"/>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a:extLst>
            <a:ext uri="{FF2B5EF4-FFF2-40B4-BE49-F238E27FC236}">
              <a16:creationId xmlns:a16="http://schemas.microsoft.com/office/drawing/2014/main" id="{B5C27847-CA7D-4A81-AAD9-5AD481AF6E26}"/>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a:extLst>
            <a:ext uri="{FF2B5EF4-FFF2-40B4-BE49-F238E27FC236}">
              <a16:creationId xmlns:a16="http://schemas.microsoft.com/office/drawing/2014/main" id="{5E4A5930-DFA1-4E5F-818E-F436B5F73C6E}"/>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a:extLst>
            <a:ext uri="{FF2B5EF4-FFF2-40B4-BE49-F238E27FC236}">
              <a16:creationId xmlns:a16="http://schemas.microsoft.com/office/drawing/2014/main" id="{7C6B775B-7698-4657-9EFB-35D2F8F326B9}"/>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a:extLst>
            <a:ext uri="{FF2B5EF4-FFF2-40B4-BE49-F238E27FC236}">
              <a16:creationId xmlns:a16="http://schemas.microsoft.com/office/drawing/2014/main" id="{DFAD32FD-2C54-43F9-820B-78EF5E4E327D}"/>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663" name="テキスト ボックス 662">
          <a:extLst>
            <a:ext uri="{FF2B5EF4-FFF2-40B4-BE49-F238E27FC236}">
              <a16:creationId xmlns:a16="http://schemas.microsoft.com/office/drawing/2014/main" id="{15000410-43EB-49FE-B326-97F36BDFD1DD}"/>
            </a:ext>
          </a:extLst>
        </xdr:cNvPr>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a:extLst>
            <a:ext uri="{FF2B5EF4-FFF2-40B4-BE49-F238E27FC236}">
              <a16:creationId xmlns:a16="http://schemas.microsoft.com/office/drawing/2014/main" id="{9895871F-BF62-4EDA-A91A-BEACB3FE27EA}"/>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665" name="直線コネクタ 664">
          <a:extLst>
            <a:ext uri="{FF2B5EF4-FFF2-40B4-BE49-F238E27FC236}">
              <a16:creationId xmlns:a16="http://schemas.microsoft.com/office/drawing/2014/main" id="{924216E1-AA69-493E-AAA1-BCBC03ED318F}"/>
            </a:ext>
          </a:extLst>
        </xdr:cNvPr>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6725" cy="259080"/>
    <xdr:sp macro="" textlink="">
      <xdr:nvSpPr>
        <xdr:cNvPr id="666" name="テキスト ボックス 665">
          <a:extLst>
            <a:ext uri="{FF2B5EF4-FFF2-40B4-BE49-F238E27FC236}">
              <a16:creationId xmlns:a16="http://schemas.microsoft.com/office/drawing/2014/main" id="{B52755DA-FBA0-48E1-81B0-924E5B908636}"/>
            </a:ext>
          </a:extLst>
        </xdr:cNvPr>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667" name="直線コネクタ 666">
          <a:extLst>
            <a:ext uri="{FF2B5EF4-FFF2-40B4-BE49-F238E27FC236}">
              <a16:creationId xmlns:a16="http://schemas.microsoft.com/office/drawing/2014/main" id="{31B5CB8B-184F-448E-B484-1B70B3AA6F22}"/>
            </a:ext>
          </a:extLst>
        </xdr:cNvPr>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725" cy="259080"/>
    <xdr:sp macro="" textlink="">
      <xdr:nvSpPr>
        <xdr:cNvPr id="668" name="テキスト ボックス 667">
          <a:extLst>
            <a:ext uri="{FF2B5EF4-FFF2-40B4-BE49-F238E27FC236}">
              <a16:creationId xmlns:a16="http://schemas.microsoft.com/office/drawing/2014/main" id="{B9B11B5D-4D32-46AB-8E29-F72EC385C1F3}"/>
            </a:ext>
          </a:extLst>
        </xdr:cNvPr>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669" name="直線コネクタ 668">
          <a:extLst>
            <a:ext uri="{FF2B5EF4-FFF2-40B4-BE49-F238E27FC236}">
              <a16:creationId xmlns:a16="http://schemas.microsoft.com/office/drawing/2014/main" id="{D7009016-5982-4E7E-8B3E-614D87C00FE2}"/>
            </a:ext>
          </a:extLst>
        </xdr:cNvPr>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6725" cy="258445"/>
    <xdr:sp macro="" textlink="">
      <xdr:nvSpPr>
        <xdr:cNvPr id="670" name="テキスト ボックス 669">
          <a:extLst>
            <a:ext uri="{FF2B5EF4-FFF2-40B4-BE49-F238E27FC236}">
              <a16:creationId xmlns:a16="http://schemas.microsoft.com/office/drawing/2014/main" id="{F717873D-CC77-4B86-B02D-3391FA6B659E}"/>
            </a:ext>
          </a:extLst>
        </xdr:cNvPr>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671" name="直線コネクタ 670">
          <a:extLst>
            <a:ext uri="{FF2B5EF4-FFF2-40B4-BE49-F238E27FC236}">
              <a16:creationId xmlns:a16="http://schemas.microsoft.com/office/drawing/2014/main" id="{57DD3465-A620-4B0D-A6B8-DD6EE623D1CF}"/>
            </a:ext>
          </a:extLst>
        </xdr:cNvPr>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6725" cy="259080"/>
    <xdr:sp macro="" textlink="">
      <xdr:nvSpPr>
        <xdr:cNvPr id="672" name="テキスト ボックス 671">
          <a:extLst>
            <a:ext uri="{FF2B5EF4-FFF2-40B4-BE49-F238E27FC236}">
              <a16:creationId xmlns:a16="http://schemas.microsoft.com/office/drawing/2014/main" id="{E29915AA-314F-42FC-AD17-49FE9FAC2AF0}"/>
            </a:ext>
          </a:extLst>
        </xdr:cNvPr>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673" name="直線コネクタ 672">
          <a:extLst>
            <a:ext uri="{FF2B5EF4-FFF2-40B4-BE49-F238E27FC236}">
              <a16:creationId xmlns:a16="http://schemas.microsoft.com/office/drawing/2014/main" id="{846FB41A-2B40-4B47-B2CF-E71B4FF58B16}"/>
            </a:ext>
          </a:extLst>
        </xdr:cNvPr>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6725" cy="258445"/>
    <xdr:sp macro="" textlink="">
      <xdr:nvSpPr>
        <xdr:cNvPr id="674" name="テキスト ボックス 673">
          <a:extLst>
            <a:ext uri="{FF2B5EF4-FFF2-40B4-BE49-F238E27FC236}">
              <a16:creationId xmlns:a16="http://schemas.microsoft.com/office/drawing/2014/main" id="{895B384D-8CBE-44E2-9928-42185813111D}"/>
            </a:ext>
          </a:extLst>
        </xdr:cNvPr>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675" name="直線コネクタ 674">
          <a:extLst>
            <a:ext uri="{FF2B5EF4-FFF2-40B4-BE49-F238E27FC236}">
              <a16:creationId xmlns:a16="http://schemas.microsoft.com/office/drawing/2014/main" id="{4B609465-75B1-4605-8393-181921F565D0}"/>
            </a:ext>
          </a:extLst>
        </xdr:cNvPr>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69850</xdr:rowOff>
    </xdr:from>
    <xdr:ext cx="531495" cy="259080"/>
    <xdr:sp macro="" textlink="">
      <xdr:nvSpPr>
        <xdr:cNvPr id="676" name="テキスト ボックス 675">
          <a:extLst>
            <a:ext uri="{FF2B5EF4-FFF2-40B4-BE49-F238E27FC236}">
              <a16:creationId xmlns:a16="http://schemas.microsoft.com/office/drawing/2014/main" id="{88996AD1-7043-4190-8DDC-A836A47F0971}"/>
            </a:ext>
          </a:extLst>
        </xdr:cNvPr>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004DF7EF-DAC6-410A-972C-8AE9A15A505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8445"/>
    <xdr:sp macro="" textlink="">
      <xdr:nvSpPr>
        <xdr:cNvPr id="678" name="テキスト ボックス 677">
          <a:extLst>
            <a:ext uri="{FF2B5EF4-FFF2-40B4-BE49-F238E27FC236}">
              <a16:creationId xmlns:a16="http://schemas.microsoft.com/office/drawing/2014/main" id="{E39FBEA3-86B3-49DF-B481-1777EFF59401}"/>
            </a:ext>
          </a:extLst>
        </xdr:cNvPr>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a:extLst>
            <a:ext uri="{FF2B5EF4-FFF2-40B4-BE49-F238E27FC236}">
              <a16:creationId xmlns:a16="http://schemas.microsoft.com/office/drawing/2014/main" id="{E3BFC85C-09ED-4DD8-B8E8-B15DE2171449}"/>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124460</xdr:rowOff>
    </xdr:from>
    <xdr:to>
      <xdr:col>116</xdr:col>
      <xdr:colOff>62865</xdr:colOff>
      <xdr:row>63</xdr:row>
      <xdr:rowOff>122555</xdr:rowOff>
    </xdr:to>
    <xdr:cxnSp macro="">
      <xdr:nvCxnSpPr>
        <xdr:cNvPr id="680" name="直線コネクタ 679">
          <a:extLst>
            <a:ext uri="{FF2B5EF4-FFF2-40B4-BE49-F238E27FC236}">
              <a16:creationId xmlns:a16="http://schemas.microsoft.com/office/drawing/2014/main" id="{912724D0-A184-403C-991D-CB51DDA9A766}"/>
            </a:ext>
          </a:extLst>
        </xdr:cNvPr>
        <xdr:cNvCxnSpPr/>
      </xdr:nvCxnSpPr>
      <xdr:spPr>
        <a:xfrm flipV="1">
          <a:off x="22160865" y="9554210"/>
          <a:ext cx="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126365</xdr:rowOff>
    </xdr:from>
    <xdr:ext cx="469900" cy="259080"/>
    <xdr:sp macro="" textlink="">
      <xdr:nvSpPr>
        <xdr:cNvPr id="681" name="【学校施設】&#10;一人当たり面積最小値テキスト">
          <a:extLst>
            <a:ext uri="{FF2B5EF4-FFF2-40B4-BE49-F238E27FC236}">
              <a16:creationId xmlns:a16="http://schemas.microsoft.com/office/drawing/2014/main" id="{4DD27FFC-A0BE-468B-B249-19E04FEA4135}"/>
            </a:ext>
          </a:extLst>
        </xdr:cNvPr>
        <xdr:cNvSpPr txBox="1"/>
      </xdr:nvSpPr>
      <xdr:spPr>
        <a:xfrm>
          <a:off x="22199600" y="10927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122555</xdr:rowOff>
    </xdr:from>
    <xdr:to>
      <xdr:col>116</xdr:col>
      <xdr:colOff>152400</xdr:colOff>
      <xdr:row>63</xdr:row>
      <xdr:rowOff>122555</xdr:rowOff>
    </xdr:to>
    <xdr:cxnSp macro="">
      <xdr:nvCxnSpPr>
        <xdr:cNvPr id="682" name="直線コネクタ 681">
          <a:extLst>
            <a:ext uri="{FF2B5EF4-FFF2-40B4-BE49-F238E27FC236}">
              <a16:creationId xmlns:a16="http://schemas.microsoft.com/office/drawing/2014/main" id="{82316F5C-97FE-45C5-BEBE-FF46DA029CE1}"/>
            </a:ext>
          </a:extLst>
        </xdr:cNvPr>
        <xdr:cNvCxnSpPr/>
      </xdr:nvCxnSpPr>
      <xdr:spPr>
        <a:xfrm>
          <a:off x="22072600" y="1092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71120</xdr:rowOff>
    </xdr:from>
    <xdr:ext cx="469900" cy="259080"/>
    <xdr:sp macro="" textlink="">
      <xdr:nvSpPr>
        <xdr:cNvPr id="683" name="【学校施設】&#10;一人当たり面積最大値テキスト">
          <a:extLst>
            <a:ext uri="{FF2B5EF4-FFF2-40B4-BE49-F238E27FC236}">
              <a16:creationId xmlns:a16="http://schemas.microsoft.com/office/drawing/2014/main" id="{2EB586FE-B186-42FE-A323-DBE5EC841B61}"/>
            </a:ext>
          </a:extLst>
        </xdr:cNvPr>
        <xdr:cNvSpPr txBox="1"/>
      </xdr:nvSpPr>
      <xdr:spPr>
        <a:xfrm>
          <a:off x="22199600" y="9329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9.487</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124460</xdr:rowOff>
    </xdr:from>
    <xdr:to>
      <xdr:col>116</xdr:col>
      <xdr:colOff>152400</xdr:colOff>
      <xdr:row>55</xdr:row>
      <xdr:rowOff>124460</xdr:rowOff>
    </xdr:to>
    <xdr:cxnSp macro="">
      <xdr:nvCxnSpPr>
        <xdr:cNvPr id="684" name="直線コネクタ 683">
          <a:extLst>
            <a:ext uri="{FF2B5EF4-FFF2-40B4-BE49-F238E27FC236}">
              <a16:creationId xmlns:a16="http://schemas.microsoft.com/office/drawing/2014/main" id="{FAD33264-D874-4C5F-940F-9203023605B2}"/>
            </a:ext>
          </a:extLst>
        </xdr:cNvPr>
        <xdr:cNvCxnSpPr/>
      </xdr:nvCxnSpPr>
      <xdr:spPr>
        <a:xfrm>
          <a:off x="22072600" y="955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9525</xdr:rowOff>
    </xdr:from>
    <xdr:ext cx="469900" cy="258445"/>
    <xdr:sp macro="" textlink="">
      <xdr:nvSpPr>
        <xdr:cNvPr id="685" name="【学校施設】&#10;一人当たり面積平均値テキスト">
          <a:extLst>
            <a:ext uri="{FF2B5EF4-FFF2-40B4-BE49-F238E27FC236}">
              <a16:creationId xmlns:a16="http://schemas.microsoft.com/office/drawing/2014/main" id="{3741CD29-CD65-4CC9-88BD-188AF12FC662}"/>
            </a:ext>
          </a:extLst>
        </xdr:cNvPr>
        <xdr:cNvSpPr txBox="1"/>
      </xdr:nvSpPr>
      <xdr:spPr>
        <a:xfrm>
          <a:off x="22199600" y="106394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31115</xdr:rowOff>
    </xdr:from>
    <xdr:to>
      <xdr:col>116</xdr:col>
      <xdr:colOff>114300</xdr:colOff>
      <xdr:row>62</xdr:row>
      <xdr:rowOff>132715</xdr:rowOff>
    </xdr:to>
    <xdr:sp macro="" textlink="">
      <xdr:nvSpPr>
        <xdr:cNvPr id="686" name="フローチャート: 判断 685">
          <a:extLst>
            <a:ext uri="{FF2B5EF4-FFF2-40B4-BE49-F238E27FC236}">
              <a16:creationId xmlns:a16="http://schemas.microsoft.com/office/drawing/2014/main" id="{39A227F8-AFDA-4284-936A-D13260450FA1}"/>
            </a:ext>
          </a:extLst>
        </xdr:cNvPr>
        <xdr:cNvSpPr/>
      </xdr:nvSpPr>
      <xdr:spPr>
        <a:xfrm>
          <a:off x="221107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42545</xdr:rowOff>
    </xdr:from>
    <xdr:to>
      <xdr:col>112</xdr:col>
      <xdr:colOff>38100</xdr:colOff>
      <xdr:row>62</xdr:row>
      <xdr:rowOff>144145</xdr:rowOff>
    </xdr:to>
    <xdr:sp macro="" textlink="">
      <xdr:nvSpPr>
        <xdr:cNvPr id="687" name="フローチャート: 判断 686">
          <a:extLst>
            <a:ext uri="{FF2B5EF4-FFF2-40B4-BE49-F238E27FC236}">
              <a16:creationId xmlns:a16="http://schemas.microsoft.com/office/drawing/2014/main" id="{63383A04-024C-45E6-89BF-C4FE9791386F}"/>
            </a:ext>
          </a:extLst>
        </xdr:cNvPr>
        <xdr:cNvSpPr/>
      </xdr:nvSpPr>
      <xdr:spPr>
        <a:xfrm>
          <a:off x="21272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45085</xdr:rowOff>
    </xdr:from>
    <xdr:to>
      <xdr:col>107</xdr:col>
      <xdr:colOff>101600</xdr:colOff>
      <xdr:row>62</xdr:row>
      <xdr:rowOff>146685</xdr:rowOff>
    </xdr:to>
    <xdr:sp macro="" textlink="">
      <xdr:nvSpPr>
        <xdr:cNvPr id="688" name="フローチャート: 判断 687">
          <a:extLst>
            <a:ext uri="{FF2B5EF4-FFF2-40B4-BE49-F238E27FC236}">
              <a16:creationId xmlns:a16="http://schemas.microsoft.com/office/drawing/2014/main" id="{C675F28E-4C8A-470B-A8E4-1E505D9EB490}"/>
            </a:ext>
          </a:extLst>
        </xdr:cNvPr>
        <xdr:cNvSpPr/>
      </xdr:nvSpPr>
      <xdr:spPr>
        <a:xfrm>
          <a:off x="203835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689" name="フローチャート: 判断 688">
          <a:extLst>
            <a:ext uri="{FF2B5EF4-FFF2-40B4-BE49-F238E27FC236}">
              <a16:creationId xmlns:a16="http://schemas.microsoft.com/office/drawing/2014/main" id="{B53F2B0A-39F3-4783-9F1C-84E65F1E89AC}"/>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67310</xdr:rowOff>
    </xdr:from>
    <xdr:to>
      <xdr:col>98</xdr:col>
      <xdr:colOff>38100</xdr:colOff>
      <xdr:row>62</xdr:row>
      <xdr:rowOff>168910</xdr:rowOff>
    </xdr:to>
    <xdr:sp macro="" textlink="">
      <xdr:nvSpPr>
        <xdr:cNvPr id="690" name="フローチャート: 判断 689">
          <a:extLst>
            <a:ext uri="{FF2B5EF4-FFF2-40B4-BE49-F238E27FC236}">
              <a16:creationId xmlns:a16="http://schemas.microsoft.com/office/drawing/2014/main" id="{02A6C698-E90E-4893-9488-E400C899FB81}"/>
            </a:ext>
          </a:extLst>
        </xdr:cNvPr>
        <xdr:cNvSpPr/>
      </xdr:nvSpPr>
      <xdr:spPr>
        <a:xfrm>
          <a:off x="186055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691" name="テキスト ボックス 690">
          <a:extLst>
            <a:ext uri="{FF2B5EF4-FFF2-40B4-BE49-F238E27FC236}">
              <a16:creationId xmlns:a16="http://schemas.microsoft.com/office/drawing/2014/main" id="{BCC43778-47A6-41C2-BCFB-9D9630BE7D84}"/>
            </a:ext>
          </a:extLst>
        </xdr:cNvPr>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692" name="テキスト ボックス 691">
          <a:extLst>
            <a:ext uri="{FF2B5EF4-FFF2-40B4-BE49-F238E27FC236}">
              <a16:creationId xmlns:a16="http://schemas.microsoft.com/office/drawing/2014/main" id="{C6DE12EC-361A-489E-953F-12C84A754FAA}"/>
            </a:ext>
          </a:extLst>
        </xdr:cNvPr>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693" name="テキスト ボックス 692">
          <a:extLst>
            <a:ext uri="{FF2B5EF4-FFF2-40B4-BE49-F238E27FC236}">
              <a16:creationId xmlns:a16="http://schemas.microsoft.com/office/drawing/2014/main" id="{2E5CBEC0-594B-4799-BC01-3995C5BA61C8}"/>
            </a:ext>
          </a:extLst>
        </xdr:cNvPr>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694" name="テキスト ボックス 693">
          <a:extLst>
            <a:ext uri="{FF2B5EF4-FFF2-40B4-BE49-F238E27FC236}">
              <a16:creationId xmlns:a16="http://schemas.microsoft.com/office/drawing/2014/main" id="{5B70A47A-DD35-49EB-BF44-4D0D4B4D0E72}"/>
            </a:ext>
          </a:extLst>
        </xdr:cNvPr>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695" name="テキスト ボックス 694">
          <a:extLst>
            <a:ext uri="{FF2B5EF4-FFF2-40B4-BE49-F238E27FC236}">
              <a16:creationId xmlns:a16="http://schemas.microsoft.com/office/drawing/2014/main" id="{F039DB02-BFC6-4D06-B234-CBF062ECCED8}"/>
            </a:ext>
          </a:extLst>
        </xdr:cNvPr>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12700</xdr:rowOff>
    </xdr:from>
    <xdr:to>
      <xdr:col>116</xdr:col>
      <xdr:colOff>114300</xdr:colOff>
      <xdr:row>61</xdr:row>
      <xdr:rowOff>114300</xdr:rowOff>
    </xdr:to>
    <xdr:sp macro="" textlink="">
      <xdr:nvSpPr>
        <xdr:cNvPr id="696" name="楕円 695">
          <a:extLst>
            <a:ext uri="{FF2B5EF4-FFF2-40B4-BE49-F238E27FC236}">
              <a16:creationId xmlns:a16="http://schemas.microsoft.com/office/drawing/2014/main" id="{1A3AD0E4-A96F-49DC-A358-F04171F4F751}"/>
            </a:ext>
          </a:extLst>
        </xdr:cNvPr>
        <xdr:cNvSpPr/>
      </xdr:nvSpPr>
      <xdr:spPr>
        <a:xfrm>
          <a:off x="22110700" y="104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35560</xdr:rowOff>
    </xdr:from>
    <xdr:ext cx="469900" cy="259080"/>
    <xdr:sp macro="" textlink="">
      <xdr:nvSpPr>
        <xdr:cNvPr id="697" name="【学校施設】&#10;一人当たり面積該当値テキスト">
          <a:extLst>
            <a:ext uri="{FF2B5EF4-FFF2-40B4-BE49-F238E27FC236}">
              <a16:creationId xmlns:a16="http://schemas.microsoft.com/office/drawing/2014/main" id="{2B21A934-089F-49DA-BFBA-BDB941AFA6D0}"/>
            </a:ext>
          </a:extLst>
        </xdr:cNvPr>
        <xdr:cNvSpPr txBox="1"/>
      </xdr:nvSpPr>
      <xdr:spPr>
        <a:xfrm>
          <a:off x="22199600" y="10322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3.560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22225</xdr:rowOff>
    </xdr:from>
    <xdr:to>
      <xdr:col>112</xdr:col>
      <xdr:colOff>38100</xdr:colOff>
      <xdr:row>61</xdr:row>
      <xdr:rowOff>123825</xdr:rowOff>
    </xdr:to>
    <xdr:sp macro="" textlink="">
      <xdr:nvSpPr>
        <xdr:cNvPr id="698" name="楕円 697">
          <a:extLst>
            <a:ext uri="{FF2B5EF4-FFF2-40B4-BE49-F238E27FC236}">
              <a16:creationId xmlns:a16="http://schemas.microsoft.com/office/drawing/2014/main" id="{87DEAE96-6E6C-44E8-B953-AD8B74553C81}"/>
            </a:ext>
          </a:extLst>
        </xdr:cNvPr>
        <xdr:cNvSpPr/>
      </xdr:nvSpPr>
      <xdr:spPr>
        <a:xfrm>
          <a:off x="21272500" y="104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63500</xdr:rowOff>
    </xdr:from>
    <xdr:to>
      <xdr:col>116</xdr:col>
      <xdr:colOff>63500</xdr:colOff>
      <xdr:row>61</xdr:row>
      <xdr:rowOff>73025</xdr:rowOff>
    </xdr:to>
    <xdr:cxnSp macro="">
      <xdr:nvCxnSpPr>
        <xdr:cNvPr id="699" name="直線コネクタ 698">
          <a:extLst>
            <a:ext uri="{FF2B5EF4-FFF2-40B4-BE49-F238E27FC236}">
              <a16:creationId xmlns:a16="http://schemas.microsoft.com/office/drawing/2014/main" id="{7B73E6FE-60CD-4C59-8CC7-C801474690CB}"/>
            </a:ext>
          </a:extLst>
        </xdr:cNvPr>
        <xdr:cNvCxnSpPr/>
      </xdr:nvCxnSpPr>
      <xdr:spPr>
        <a:xfrm flipV="1">
          <a:off x="21323300" y="1052195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31115</xdr:rowOff>
    </xdr:from>
    <xdr:to>
      <xdr:col>107</xdr:col>
      <xdr:colOff>101600</xdr:colOff>
      <xdr:row>61</xdr:row>
      <xdr:rowOff>132715</xdr:rowOff>
    </xdr:to>
    <xdr:sp macro="" textlink="">
      <xdr:nvSpPr>
        <xdr:cNvPr id="700" name="楕円 699">
          <a:extLst>
            <a:ext uri="{FF2B5EF4-FFF2-40B4-BE49-F238E27FC236}">
              <a16:creationId xmlns:a16="http://schemas.microsoft.com/office/drawing/2014/main" id="{8AD548A6-F7C5-474C-8C26-63C57669844D}"/>
            </a:ext>
          </a:extLst>
        </xdr:cNvPr>
        <xdr:cNvSpPr/>
      </xdr:nvSpPr>
      <xdr:spPr>
        <a:xfrm>
          <a:off x="20383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73025</xdr:rowOff>
    </xdr:from>
    <xdr:to>
      <xdr:col>111</xdr:col>
      <xdr:colOff>177800</xdr:colOff>
      <xdr:row>61</xdr:row>
      <xdr:rowOff>81915</xdr:rowOff>
    </xdr:to>
    <xdr:cxnSp macro="">
      <xdr:nvCxnSpPr>
        <xdr:cNvPr id="701" name="直線コネクタ 700">
          <a:extLst>
            <a:ext uri="{FF2B5EF4-FFF2-40B4-BE49-F238E27FC236}">
              <a16:creationId xmlns:a16="http://schemas.microsoft.com/office/drawing/2014/main" id="{D8A99F57-3D48-455F-847F-639594DFDF7F}"/>
            </a:ext>
          </a:extLst>
        </xdr:cNvPr>
        <xdr:cNvCxnSpPr/>
      </xdr:nvCxnSpPr>
      <xdr:spPr>
        <a:xfrm flipV="1">
          <a:off x="20434300" y="1053147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140335</xdr:rowOff>
    </xdr:from>
    <xdr:to>
      <xdr:col>102</xdr:col>
      <xdr:colOff>165100</xdr:colOff>
      <xdr:row>62</xdr:row>
      <xdr:rowOff>70485</xdr:rowOff>
    </xdr:to>
    <xdr:sp macro="" textlink="">
      <xdr:nvSpPr>
        <xdr:cNvPr id="702" name="楕円 701">
          <a:extLst>
            <a:ext uri="{FF2B5EF4-FFF2-40B4-BE49-F238E27FC236}">
              <a16:creationId xmlns:a16="http://schemas.microsoft.com/office/drawing/2014/main" id="{9F562939-FC03-4784-A07C-1502CC7CC740}"/>
            </a:ext>
          </a:extLst>
        </xdr:cNvPr>
        <xdr:cNvSpPr/>
      </xdr:nvSpPr>
      <xdr:spPr>
        <a:xfrm>
          <a:off x="19494500" y="1059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81915</xdr:rowOff>
    </xdr:from>
    <xdr:to>
      <xdr:col>107</xdr:col>
      <xdr:colOff>50800</xdr:colOff>
      <xdr:row>62</xdr:row>
      <xdr:rowOff>19685</xdr:rowOff>
    </xdr:to>
    <xdr:cxnSp macro="">
      <xdr:nvCxnSpPr>
        <xdr:cNvPr id="703" name="直線コネクタ 702">
          <a:extLst>
            <a:ext uri="{FF2B5EF4-FFF2-40B4-BE49-F238E27FC236}">
              <a16:creationId xmlns:a16="http://schemas.microsoft.com/office/drawing/2014/main" id="{11886252-AE21-4FB3-9F5D-07FC5DF83E87}"/>
            </a:ext>
          </a:extLst>
        </xdr:cNvPr>
        <xdr:cNvCxnSpPr/>
      </xdr:nvCxnSpPr>
      <xdr:spPr>
        <a:xfrm flipV="1">
          <a:off x="19545300" y="1054036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148590</xdr:rowOff>
    </xdr:from>
    <xdr:to>
      <xdr:col>98</xdr:col>
      <xdr:colOff>38100</xdr:colOff>
      <xdr:row>62</xdr:row>
      <xdr:rowOff>78740</xdr:rowOff>
    </xdr:to>
    <xdr:sp macro="" textlink="">
      <xdr:nvSpPr>
        <xdr:cNvPr id="704" name="楕円 703">
          <a:extLst>
            <a:ext uri="{FF2B5EF4-FFF2-40B4-BE49-F238E27FC236}">
              <a16:creationId xmlns:a16="http://schemas.microsoft.com/office/drawing/2014/main" id="{C7E02A66-83D9-41FC-9273-3086A4C632AF}"/>
            </a:ext>
          </a:extLst>
        </xdr:cNvPr>
        <xdr:cNvSpPr/>
      </xdr:nvSpPr>
      <xdr:spPr>
        <a:xfrm>
          <a:off x="18605500" y="106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19685</xdr:rowOff>
    </xdr:from>
    <xdr:to>
      <xdr:col>102</xdr:col>
      <xdr:colOff>114300</xdr:colOff>
      <xdr:row>62</xdr:row>
      <xdr:rowOff>27940</xdr:rowOff>
    </xdr:to>
    <xdr:cxnSp macro="">
      <xdr:nvCxnSpPr>
        <xdr:cNvPr id="705" name="直線コネクタ 704">
          <a:extLst>
            <a:ext uri="{FF2B5EF4-FFF2-40B4-BE49-F238E27FC236}">
              <a16:creationId xmlns:a16="http://schemas.microsoft.com/office/drawing/2014/main" id="{7F48CB0A-4FEE-4BE5-A9EE-E008DDFD1898}"/>
            </a:ext>
          </a:extLst>
        </xdr:cNvPr>
        <xdr:cNvCxnSpPr/>
      </xdr:nvCxnSpPr>
      <xdr:spPr>
        <a:xfrm flipV="1">
          <a:off x="18656300" y="106495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135255</xdr:rowOff>
    </xdr:from>
    <xdr:ext cx="469900" cy="258445"/>
    <xdr:sp macro="" textlink="">
      <xdr:nvSpPr>
        <xdr:cNvPr id="706" name="n_1aveValue【学校施設】&#10;一人当たり面積">
          <a:extLst>
            <a:ext uri="{FF2B5EF4-FFF2-40B4-BE49-F238E27FC236}">
              <a16:creationId xmlns:a16="http://schemas.microsoft.com/office/drawing/2014/main" id="{DE2251DB-2E09-4668-A247-0B5E42DA0073}"/>
            </a:ext>
          </a:extLst>
        </xdr:cNvPr>
        <xdr:cNvSpPr txBox="1"/>
      </xdr:nvSpPr>
      <xdr:spPr>
        <a:xfrm>
          <a:off x="21075650" y="107651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137795</xdr:rowOff>
    </xdr:from>
    <xdr:ext cx="469265" cy="259080"/>
    <xdr:sp macro="" textlink="">
      <xdr:nvSpPr>
        <xdr:cNvPr id="707" name="n_2aveValue【学校施設】&#10;一人当たり面積">
          <a:extLst>
            <a:ext uri="{FF2B5EF4-FFF2-40B4-BE49-F238E27FC236}">
              <a16:creationId xmlns:a16="http://schemas.microsoft.com/office/drawing/2014/main" id="{FF7E395C-4D45-4554-9572-0AFB7BE29437}"/>
            </a:ext>
          </a:extLst>
        </xdr:cNvPr>
        <xdr:cNvSpPr txBox="1"/>
      </xdr:nvSpPr>
      <xdr:spPr>
        <a:xfrm>
          <a:off x="20199350" y="10767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152400</xdr:rowOff>
    </xdr:from>
    <xdr:ext cx="469265" cy="259080"/>
    <xdr:sp macro="" textlink="">
      <xdr:nvSpPr>
        <xdr:cNvPr id="708" name="n_3aveValue【学校施設】&#10;一人当たり面積">
          <a:extLst>
            <a:ext uri="{FF2B5EF4-FFF2-40B4-BE49-F238E27FC236}">
              <a16:creationId xmlns:a16="http://schemas.microsoft.com/office/drawing/2014/main" id="{B42ADE16-3089-4F6C-ADFB-62D04042BB2D}"/>
            </a:ext>
          </a:extLst>
        </xdr:cNvPr>
        <xdr:cNvSpPr txBox="1"/>
      </xdr:nvSpPr>
      <xdr:spPr>
        <a:xfrm>
          <a:off x="19310350" y="10782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160020</xdr:rowOff>
    </xdr:from>
    <xdr:ext cx="469265" cy="259080"/>
    <xdr:sp macro="" textlink="">
      <xdr:nvSpPr>
        <xdr:cNvPr id="709" name="n_4aveValue【学校施設】&#10;一人当たり面積">
          <a:extLst>
            <a:ext uri="{FF2B5EF4-FFF2-40B4-BE49-F238E27FC236}">
              <a16:creationId xmlns:a16="http://schemas.microsoft.com/office/drawing/2014/main" id="{65E0D1F8-8FBB-4222-AC83-6F28040B7184}"/>
            </a:ext>
          </a:extLst>
        </xdr:cNvPr>
        <xdr:cNvSpPr txBox="1"/>
      </xdr:nvSpPr>
      <xdr:spPr>
        <a:xfrm>
          <a:off x="18421350" y="10789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59</xdr:row>
      <xdr:rowOff>140335</xdr:rowOff>
    </xdr:from>
    <xdr:ext cx="469900" cy="259080"/>
    <xdr:sp macro="" textlink="">
      <xdr:nvSpPr>
        <xdr:cNvPr id="710" name="n_1mainValue【学校施設】&#10;一人当たり面積">
          <a:extLst>
            <a:ext uri="{FF2B5EF4-FFF2-40B4-BE49-F238E27FC236}">
              <a16:creationId xmlns:a16="http://schemas.microsoft.com/office/drawing/2014/main" id="{9F5B201F-DF79-4D56-ACF4-3EEDE51187E8}"/>
            </a:ext>
          </a:extLst>
        </xdr:cNvPr>
        <xdr:cNvSpPr txBox="1"/>
      </xdr:nvSpPr>
      <xdr:spPr>
        <a:xfrm>
          <a:off x="21075650" y="10255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149225</xdr:rowOff>
    </xdr:from>
    <xdr:ext cx="469265" cy="259080"/>
    <xdr:sp macro="" textlink="">
      <xdr:nvSpPr>
        <xdr:cNvPr id="711" name="n_2mainValue【学校施設】&#10;一人当たり面積">
          <a:extLst>
            <a:ext uri="{FF2B5EF4-FFF2-40B4-BE49-F238E27FC236}">
              <a16:creationId xmlns:a16="http://schemas.microsoft.com/office/drawing/2014/main" id="{DDB0AEFD-EB11-40C7-867F-0C92A0B78D97}"/>
            </a:ext>
          </a:extLst>
        </xdr:cNvPr>
        <xdr:cNvSpPr txBox="1"/>
      </xdr:nvSpPr>
      <xdr:spPr>
        <a:xfrm>
          <a:off x="20199350" y="102647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86995</xdr:rowOff>
    </xdr:from>
    <xdr:ext cx="469265" cy="258445"/>
    <xdr:sp macro="" textlink="">
      <xdr:nvSpPr>
        <xdr:cNvPr id="712" name="n_3mainValue【学校施設】&#10;一人当たり面積">
          <a:extLst>
            <a:ext uri="{FF2B5EF4-FFF2-40B4-BE49-F238E27FC236}">
              <a16:creationId xmlns:a16="http://schemas.microsoft.com/office/drawing/2014/main" id="{1F353603-4035-455F-9168-90885D8D3CEE}"/>
            </a:ext>
          </a:extLst>
        </xdr:cNvPr>
        <xdr:cNvSpPr txBox="1"/>
      </xdr:nvSpPr>
      <xdr:spPr>
        <a:xfrm>
          <a:off x="19310350" y="10373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60</xdr:row>
      <xdr:rowOff>95250</xdr:rowOff>
    </xdr:from>
    <xdr:ext cx="469265" cy="259080"/>
    <xdr:sp macro="" textlink="">
      <xdr:nvSpPr>
        <xdr:cNvPr id="713" name="n_4mainValue【学校施設】&#10;一人当たり面積">
          <a:extLst>
            <a:ext uri="{FF2B5EF4-FFF2-40B4-BE49-F238E27FC236}">
              <a16:creationId xmlns:a16="http://schemas.microsoft.com/office/drawing/2014/main" id="{03662DB9-6BF4-4C62-9D1A-91B0C5A0884D}"/>
            </a:ext>
          </a:extLst>
        </xdr:cNvPr>
        <xdr:cNvSpPr txBox="1"/>
      </xdr:nvSpPr>
      <xdr:spPr>
        <a:xfrm>
          <a:off x="18421350" y="10382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a:extLst>
            <a:ext uri="{FF2B5EF4-FFF2-40B4-BE49-F238E27FC236}">
              <a16:creationId xmlns:a16="http://schemas.microsoft.com/office/drawing/2014/main" id="{39A0F656-B136-41EB-BBDF-6CB3DAF7148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a:extLst>
            <a:ext uri="{FF2B5EF4-FFF2-40B4-BE49-F238E27FC236}">
              <a16:creationId xmlns:a16="http://schemas.microsoft.com/office/drawing/2014/main" id="{C0D40552-D290-4AB8-88E5-E0283F720147}"/>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a:extLst>
            <a:ext uri="{FF2B5EF4-FFF2-40B4-BE49-F238E27FC236}">
              <a16:creationId xmlns:a16="http://schemas.microsoft.com/office/drawing/2014/main" id="{4FC6A806-00CB-41B3-AC76-4884F8577DDC}"/>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a:extLst>
            <a:ext uri="{FF2B5EF4-FFF2-40B4-BE49-F238E27FC236}">
              <a16:creationId xmlns:a16="http://schemas.microsoft.com/office/drawing/2014/main" id="{CBFF21A1-7D4D-4993-82BA-66DFB64B1DB8}"/>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a:extLst>
            <a:ext uri="{FF2B5EF4-FFF2-40B4-BE49-F238E27FC236}">
              <a16:creationId xmlns:a16="http://schemas.microsoft.com/office/drawing/2014/main" id="{A9C8DA99-0306-4DD4-8846-F060CF29D71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a:extLst>
            <a:ext uri="{FF2B5EF4-FFF2-40B4-BE49-F238E27FC236}">
              <a16:creationId xmlns:a16="http://schemas.microsoft.com/office/drawing/2014/main" id="{193A1376-AE9F-473D-A395-FA8613C023A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a:extLst>
            <a:ext uri="{FF2B5EF4-FFF2-40B4-BE49-F238E27FC236}">
              <a16:creationId xmlns:a16="http://schemas.microsoft.com/office/drawing/2014/main" id="{4114F89A-026A-49CD-A165-BA5FCD0CAF43}"/>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a:extLst>
            <a:ext uri="{FF2B5EF4-FFF2-40B4-BE49-F238E27FC236}">
              <a16:creationId xmlns:a16="http://schemas.microsoft.com/office/drawing/2014/main" id="{5D3BD1B5-ED80-47B1-BCD4-1C04B5C2285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a:extLst>
            <a:ext uri="{FF2B5EF4-FFF2-40B4-BE49-F238E27FC236}">
              <a16:creationId xmlns:a16="http://schemas.microsoft.com/office/drawing/2014/main" id="{6C964992-D97E-4FDF-9952-4D6A4745E7D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a:extLst>
            <a:ext uri="{FF2B5EF4-FFF2-40B4-BE49-F238E27FC236}">
              <a16:creationId xmlns:a16="http://schemas.microsoft.com/office/drawing/2014/main" id="{9852D669-73F3-4232-8461-2DAD67298584}"/>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a:extLst>
            <a:ext uri="{FF2B5EF4-FFF2-40B4-BE49-F238E27FC236}">
              <a16:creationId xmlns:a16="http://schemas.microsoft.com/office/drawing/2014/main" id="{5B91B49D-1607-4847-A171-F3A2F335A052}"/>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a:extLst>
            <a:ext uri="{FF2B5EF4-FFF2-40B4-BE49-F238E27FC236}">
              <a16:creationId xmlns:a16="http://schemas.microsoft.com/office/drawing/2014/main" id="{9F986899-2E1C-4EB1-81B6-BD1A0B7462FF}"/>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a:extLst>
            <a:ext uri="{FF2B5EF4-FFF2-40B4-BE49-F238E27FC236}">
              <a16:creationId xmlns:a16="http://schemas.microsoft.com/office/drawing/2014/main" id="{21F1E333-C548-4C68-95AB-34A9231D26AE}"/>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a:extLst>
            <a:ext uri="{FF2B5EF4-FFF2-40B4-BE49-F238E27FC236}">
              <a16:creationId xmlns:a16="http://schemas.microsoft.com/office/drawing/2014/main" id="{1E4A8520-85C3-451A-B8AE-ED178FF426F5}"/>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a:extLst>
            <a:ext uri="{FF2B5EF4-FFF2-40B4-BE49-F238E27FC236}">
              <a16:creationId xmlns:a16="http://schemas.microsoft.com/office/drawing/2014/main" id="{542711AF-5755-48EC-B64C-0FD4D9A4EA75}"/>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a:extLst>
            <a:ext uri="{FF2B5EF4-FFF2-40B4-BE49-F238E27FC236}">
              <a16:creationId xmlns:a16="http://schemas.microsoft.com/office/drawing/2014/main" id="{109B2957-4272-4B5C-95CB-8727C7E5893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B39E1E00-7F3B-496E-A1EC-806E85D0269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020ED263-8D6B-48D7-8B7E-980E45F8CC6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1589A8A0-15CD-4CB5-8B8D-9BFDB022263B}"/>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3CDDCFF5-BB00-4610-AE5B-1E225CEC1D03}"/>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E37F2F9C-4C8A-4035-8577-FEAB00C535D2}"/>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DE737F47-FB3D-4B97-BF26-96EEADCE62E5}"/>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660BD5DC-D44C-4FB1-85BC-1FCC7D4B0552}"/>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24A8E47E-C562-4C3A-ACB7-B5729807E0FA}"/>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738" name="テキスト ボックス 737">
          <a:extLst>
            <a:ext uri="{FF2B5EF4-FFF2-40B4-BE49-F238E27FC236}">
              <a16:creationId xmlns:a16="http://schemas.microsoft.com/office/drawing/2014/main" id="{29DCCA4B-6C9C-43CE-980E-3D4D2DC03E49}"/>
            </a:ext>
          </a:extLst>
        </xdr:cNvPr>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CBE670F4-B49A-4ADA-B25D-4589FD1D657D}"/>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740" name="テキスト ボックス 739">
          <a:extLst>
            <a:ext uri="{FF2B5EF4-FFF2-40B4-BE49-F238E27FC236}">
              <a16:creationId xmlns:a16="http://schemas.microsoft.com/office/drawing/2014/main" id="{8E45D549-360D-497A-BFB4-586A047A9CA9}"/>
            </a:ext>
          </a:extLst>
        </xdr:cNvPr>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1" name="直線コネクタ 740">
          <a:extLst>
            <a:ext uri="{FF2B5EF4-FFF2-40B4-BE49-F238E27FC236}">
              <a16:creationId xmlns:a16="http://schemas.microsoft.com/office/drawing/2014/main" id="{C60E2677-0957-4834-8453-0B5ACCCE5AA0}"/>
            </a:ext>
          </a:extLst>
        </xdr:cNvPr>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725" cy="259080"/>
    <xdr:sp macro="" textlink="">
      <xdr:nvSpPr>
        <xdr:cNvPr id="742" name="テキスト ボックス 741">
          <a:extLst>
            <a:ext uri="{FF2B5EF4-FFF2-40B4-BE49-F238E27FC236}">
              <a16:creationId xmlns:a16="http://schemas.microsoft.com/office/drawing/2014/main" id="{C65C02A2-D288-43E4-B712-672277727FED}"/>
            </a:ext>
          </a:extLst>
        </xdr:cNvPr>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3" name="直線コネクタ 742">
          <a:extLst>
            <a:ext uri="{FF2B5EF4-FFF2-40B4-BE49-F238E27FC236}">
              <a16:creationId xmlns:a16="http://schemas.microsoft.com/office/drawing/2014/main" id="{838EFB52-5BF4-48F0-9894-EE7ADD02701B}"/>
            </a:ext>
          </a:extLst>
        </xdr:cNvPr>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8445"/>
    <xdr:sp macro="" textlink="">
      <xdr:nvSpPr>
        <xdr:cNvPr id="744" name="テキスト ボックス 743">
          <a:extLst>
            <a:ext uri="{FF2B5EF4-FFF2-40B4-BE49-F238E27FC236}">
              <a16:creationId xmlns:a16="http://schemas.microsoft.com/office/drawing/2014/main" id="{4F069A9F-DC7C-47FA-9DC4-45DA3A827E14}"/>
            </a:ext>
          </a:extLst>
        </xdr:cNvPr>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5" name="直線コネクタ 744">
          <a:extLst>
            <a:ext uri="{FF2B5EF4-FFF2-40B4-BE49-F238E27FC236}">
              <a16:creationId xmlns:a16="http://schemas.microsoft.com/office/drawing/2014/main" id="{FD9645A2-8E7E-49DE-A3B1-8E6EFD89D4CE}"/>
            </a:ext>
          </a:extLst>
        </xdr:cNvPr>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46" name="テキスト ボックス 745">
          <a:extLst>
            <a:ext uri="{FF2B5EF4-FFF2-40B4-BE49-F238E27FC236}">
              <a16:creationId xmlns:a16="http://schemas.microsoft.com/office/drawing/2014/main" id="{38610BD7-4A53-4141-A264-BA1A0FB62615}"/>
            </a:ext>
          </a:extLst>
        </xdr:cNvPr>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7" name="直線コネクタ 746">
          <a:extLst>
            <a:ext uri="{FF2B5EF4-FFF2-40B4-BE49-F238E27FC236}">
              <a16:creationId xmlns:a16="http://schemas.microsoft.com/office/drawing/2014/main" id="{D8A8D79B-91BA-4405-9C4D-84D813886602}"/>
            </a:ext>
          </a:extLst>
        </xdr:cNvPr>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48" name="テキスト ボックス 747">
          <a:extLst>
            <a:ext uri="{FF2B5EF4-FFF2-40B4-BE49-F238E27FC236}">
              <a16:creationId xmlns:a16="http://schemas.microsoft.com/office/drawing/2014/main" id="{42CE0634-6D04-4308-A028-8234974929D7}"/>
            </a:ext>
          </a:extLst>
        </xdr:cNvPr>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9" name="直線コネクタ 748">
          <a:extLst>
            <a:ext uri="{FF2B5EF4-FFF2-40B4-BE49-F238E27FC236}">
              <a16:creationId xmlns:a16="http://schemas.microsoft.com/office/drawing/2014/main" id="{11CC54EE-4F6A-4972-8BD2-C2CC59DEE66F}"/>
            </a:ext>
          </a:extLst>
        </xdr:cNvPr>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8445"/>
    <xdr:sp macro="" textlink="">
      <xdr:nvSpPr>
        <xdr:cNvPr id="750" name="テキスト ボックス 749">
          <a:extLst>
            <a:ext uri="{FF2B5EF4-FFF2-40B4-BE49-F238E27FC236}">
              <a16:creationId xmlns:a16="http://schemas.microsoft.com/office/drawing/2014/main" id="{28FE757F-C448-469D-A1E5-A4DC623C540A}"/>
            </a:ext>
          </a:extLst>
        </xdr:cNvPr>
        <xdr:cNvSpPr txBox="1"/>
      </xdr:nvSpPr>
      <xdr:spPr>
        <a:xfrm>
          <a:off x="1204277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A97D6A44-0DD6-4825-A9AE-25CD79CB1BE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8455" cy="259080"/>
    <xdr:sp macro="" textlink="">
      <xdr:nvSpPr>
        <xdr:cNvPr id="752" name="テキスト ボックス 751">
          <a:extLst>
            <a:ext uri="{FF2B5EF4-FFF2-40B4-BE49-F238E27FC236}">
              <a16:creationId xmlns:a16="http://schemas.microsoft.com/office/drawing/2014/main" id="{256D71C6-BE13-4B1F-8C4B-7B94FB45014D}"/>
            </a:ext>
          </a:extLst>
        </xdr:cNvPr>
        <xdr:cNvSpPr txBox="1"/>
      </xdr:nvSpPr>
      <xdr:spPr>
        <a:xfrm>
          <a:off x="12106910" y="1662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a:extLst>
            <a:ext uri="{FF2B5EF4-FFF2-40B4-BE49-F238E27FC236}">
              <a16:creationId xmlns:a16="http://schemas.microsoft.com/office/drawing/2014/main" id="{D4A42762-99AF-47AA-B055-C33CC3D778CA}"/>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158115</xdr:rowOff>
    </xdr:from>
    <xdr:to>
      <xdr:col>85</xdr:col>
      <xdr:colOff>126365</xdr:colOff>
      <xdr:row>108</xdr:row>
      <xdr:rowOff>152400</xdr:rowOff>
    </xdr:to>
    <xdr:cxnSp macro="">
      <xdr:nvCxnSpPr>
        <xdr:cNvPr id="754" name="直線コネクタ 753">
          <a:extLst>
            <a:ext uri="{FF2B5EF4-FFF2-40B4-BE49-F238E27FC236}">
              <a16:creationId xmlns:a16="http://schemas.microsoft.com/office/drawing/2014/main" id="{4B6A3F12-01DA-4FD1-9B26-CB9243172FA8}"/>
            </a:ext>
          </a:extLst>
        </xdr:cNvPr>
        <xdr:cNvCxnSpPr/>
      </xdr:nvCxnSpPr>
      <xdr:spPr>
        <a:xfrm flipV="1">
          <a:off x="16318865" y="17131665"/>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9900" cy="258445"/>
    <xdr:sp macro="" textlink="">
      <xdr:nvSpPr>
        <xdr:cNvPr id="755" name="【公民館】&#10;有形固定資産減価償却率最小値テキスト">
          <a:extLst>
            <a:ext uri="{FF2B5EF4-FFF2-40B4-BE49-F238E27FC236}">
              <a16:creationId xmlns:a16="http://schemas.microsoft.com/office/drawing/2014/main" id="{F5941394-AD93-48D7-A2C6-71A4807A2AFA}"/>
            </a:ext>
          </a:extLst>
        </xdr:cNvPr>
        <xdr:cNvSpPr txBox="1"/>
      </xdr:nvSpPr>
      <xdr:spPr>
        <a:xfrm>
          <a:off x="16357600" y="1867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6" name="直線コネクタ 755">
          <a:extLst>
            <a:ext uri="{FF2B5EF4-FFF2-40B4-BE49-F238E27FC236}">
              <a16:creationId xmlns:a16="http://schemas.microsoft.com/office/drawing/2014/main" id="{5C4D288F-E28A-4819-AF49-3E502B3E73B0}"/>
            </a:ext>
          </a:extLst>
        </xdr:cNvPr>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104775</xdr:rowOff>
    </xdr:from>
    <xdr:ext cx="405130" cy="259080"/>
    <xdr:sp macro="" textlink="">
      <xdr:nvSpPr>
        <xdr:cNvPr id="757" name="【公民館】&#10;有形固定資産減価償却率最大値テキスト">
          <a:extLst>
            <a:ext uri="{FF2B5EF4-FFF2-40B4-BE49-F238E27FC236}">
              <a16:creationId xmlns:a16="http://schemas.microsoft.com/office/drawing/2014/main" id="{64FCCDD7-5F48-470A-A8DC-21A9D552C617}"/>
            </a:ext>
          </a:extLst>
        </xdr:cNvPr>
        <xdr:cNvSpPr txBox="1"/>
      </xdr:nvSpPr>
      <xdr:spPr>
        <a:xfrm>
          <a:off x="16357600" y="16906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158115</xdr:rowOff>
    </xdr:from>
    <xdr:to>
      <xdr:col>86</xdr:col>
      <xdr:colOff>25400</xdr:colOff>
      <xdr:row>99</xdr:row>
      <xdr:rowOff>158115</xdr:rowOff>
    </xdr:to>
    <xdr:cxnSp macro="">
      <xdr:nvCxnSpPr>
        <xdr:cNvPr id="758" name="直線コネクタ 757">
          <a:extLst>
            <a:ext uri="{FF2B5EF4-FFF2-40B4-BE49-F238E27FC236}">
              <a16:creationId xmlns:a16="http://schemas.microsoft.com/office/drawing/2014/main" id="{8335E855-448A-4F1A-A1C5-0323E0980164}"/>
            </a:ext>
          </a:extLst>
        </xdr:cNvPr>
        <xdr:cNvCxnSpPr/>
      </xdr:nvCxnSpPr>
      <xdr:spPr>
        <a:xfrm>
          <a:off x="16230600" y="1713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76200</xdr:rowOff>
    </xdr:from>
    <xdr:ext cx="405130" cy="258445"/>
    <xdr:sp macro="" textlink="">
      <xdr:nvSpPr>
        <xdr:cNvPr id="759" name="【公民館】&#10;有形固定資産減価償却率平均値テキスト">
          <a:extLst>
            <a:ext uri="{FF2B5EF4-FFF2-40B4-BE49-F238E27FC236}">
              <a16:creationId xmlns:a16="http://schemas.microsoft.com/office/drawing/2014/main" id="{7104BCDB-8D53-4C52-841A-DD453668F83D}"/>
            </a:ext>
          </a:extLst>
        </xdr:cNvPr>
        <xdr:cNvSpPr txBox="1"/>
      </xdr:nvSpPr>
      <xdr:spPr>
        <a:xfrm>
          <a:off x="16357600" y="179070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97790</xdr:rowOff>
    </xdr:from>
    <xdr:to>
      <xdr:col>85</xdr:col>
      <xdr:colOff>177800</xdr:colOff>
      <xdr:row>105</xdr:row>
      <xdr:rowOff>27940</xdr:rowOff>
    </xdr:to>
    <xdr:sp macro="" textlink="">
      <xdr:nvSpPr>
        <xdr:cNvPr id="760" name="フローチャート: 判断 759">
          <a:extLst>
            <a:ext uri="{FF2B5EF4-FFF2-40B4-BE49-F238E27FC236}">
              <a16:creationId xmlns:a16="http://schemas.microsoft.com/office/drawing/2014/main" id="{A6A85941-BD08-476E-9BBC-F28CF80E2F1A}"/>
            </a:ext>
          </a:extLst>
        </xdr:cNvPr>
        <xdr:cNvSpPr/>
      </xdr:nvSpPr>
      <xdr:spPr>
        <a:xfrm>
          <a:off x="16268700" y="1792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61" name="フローチャート: 判断 760">
          <a:extLst>
            <a:ext uri="{FF2B5EF4-FFF2-40B4-BE49-F238E27FC236}">
              <a16:creationId xmlns:a16="http://schemas.microsoft.com/office/drawing/2014/main" id="{8AB07A0B-099E-467B-AE30-2A42E8E69779}"/>
            </a:ext>
          </a:extLst>
        </xdr:cNvPr>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2" name="フローチャート: 判断 761">
          <a:extLst>
            <a:ext uri="{FF2B5EF4-FFF2-40B4-BE49-F238E27FC236}">
              <a16:creationId xmlns:a16="http://schemas.microsoft.com/office/drawing/2014/main" id="{49F2C414-94DC-4845-B18D-C46B0D6FC9D3}"/>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63" name="フローチャート: 判断 762">
          <a:extLst>
            <a:ext uri="{FF2B5EF4-FFF2-40B4-BE49-F238E27FC236}">
              <a16:creationId xmlns:a16="http://schemas.microsoft.com/office/drawing/2014/main" id="{12F0A5C6-7817-43A1-8099-0BB86D7563C3}"/>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764" name="フローチャート: 判断 763">
          <a:extLst>
            <a:ext uri="{FF2B5EF4-FFF2-40B4-BE49-F238E27FC236}">
              <a16:creationId xmlns:a16="http://schemas.microsoft.com/office/drawing/2014/main" id="{A04212CC-AAA5-4286-856B-EDC0251BD7DB}"/>
            </a:ext>
          </a:extLst>
        </xdr:cNvPr>
        <xdr:cNvSpPr/>
      </xdr:nvSpPr>
      <xdr:spPr>
        <a:xfrm>
          <a:off x="1276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65" name="テキスト ボックス 764">
          <a:extLst>
            <a:ext uri="{FF2B5EF4-FFF2-40B4-BE49-F238E27FC236}">
              <a16:creationId xmlns:a16="http://schemas.microsoft.com/office/drawing/2014/main" id="{C97CCE9E-5D1F-4C29-B3EA-047454EF9E01}"/>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66" name="テキスト ボックス 765">
          <a:extLst>
            <a:ext uri="{FF2B5EF4-FFF2-40B4-BE49-F238E27FC236}">
              <a16:creationId xmlns:a16="http://schemas.microsoft.com/office/drawing/2014/main" id="{682C8E14-0913-4797-98DC-650D1A4D3AAD}"/>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67" name="テキスト ボックス 766">
          <a:extLst>
            <a:ext uri="{FF2B5EF4-FFF2-40B4-BE49-F238E27FC236}">
              <a16:creationId xmlns:a16="http://schemas.microsoft.com/office/drawing/2014/main" id="{20CF69E8-CCBF-4160-A735-0DF621A8D90C}"/>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68" name="テキスト ボックス 767">
          <a:extLst>
            <a:ext uri="{FF2B5EF4-FFF2-40B4-BE49-F238E27FC236}">
              <a16:creationId xmlns:a16="http://schemas.microsoft.com/office/drawing/2014/main" id="{B7B8EAE9-34EF-49A2-8ED3-ED137CB820A8}"/>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69" name="テキスト ボックス 768">
          <a:extLst>
            <a:ext uri="{FF2B5EF4-FFF2-40B4-BE49-F238E27FC236}">
              <a16:creationId xmlns:a16="http://schemas.microsoft.com/office/drawing/2014/main" id="{89992B67-8B53-49E5-819C-37452A7F4D9A}"/>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100</xdr:row>
      <xdr:rowOff>149225</xdr:rowOff>
    </xdr:from>
    <xdr:to>
      <xdr:col>85</xdr:col>
      <xdr:colOff>177800</xdr:colOff>
      <xdr:row>101</xdr:row>
      <xdr:rowOff>79375</xdr:rowOff>
    </xdr:to>
    <xdr:sp macro="" textlink="">
      <xdr:nvSpPr>
        <xdr:cNvPr id="770" name="楕円 769">
          <a:extLst>
            <a:ext uri="{FF2B5EF4-FFF2-40B4-BE49-F238E27FC236}">
              <a16:creationId xmlns:a16="http://schemas.microsoft.com/office/drawing/2014/main" id="{43E85548-7B99-4293-B18C-E455133A65E0}"/>
            </a:ext>
          </a:extLst>
        </xdr:cNvPr>
        <xdr:cNvSpPr/>
      </xdr:nvSpPr>
      <xdr:spPr>
        <a:xfrm>
          <a:off x="16268700"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635</xdr:rowOff>
    </xdr:from>
    <xdr:ext cx="405130" cy="259080"/>
    <xdr:sp macro="" textlink="">
      <xdr:nvSpPr>
        <xdr:cNvPr id="771" name="【公民館】&#10;有形固定資産減価償却率該当値テキスト">
          <a:extLst>
            <a:ext uri="{FF2B5EF4-FFF2-40B4-BE49-F238E27FC236}">
              <a16:creationId xmlns:a16="http://schemas.microsoft.com/office/drawing/2014/main" id="{4F944010-2D89-46C7-BF78-EFFFE0E8C59C}"/>
            </a:ext>
          </a:extLst>
        </xdr:cNvPr>
        <xdr:cNvSpPr txBox="1"/>
      </xdr:nvSpPr>
      <xdr:spPr>
        <a:xfrm>
          <a:off x="16357600" y="17145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100</xdr:row>
      <xdr:rowOff>88265</xdr:rowOff>
    </xdr:from>
    <xdr:to>
      <xdr:col>81</xdr:col>
      <xdr:colOff>101600</xdr:colOff>
      <xdr:row>101</xdr:row>
      <xdr:rowOff>18415</xdr:rowOff>
    </xdr:to>
    <xdr:sp macro="" textlink="">
      <xdr:nvSpPr>
        <xdr:cNvPr id="772" name="楕円 771">
          <a:extLst>
            <a:ext uri="{FF2B5EF4-FFF2-40B4-BE49-F238E27FC236}">
              <a16:creationId xmlns:a16="http://schemas.microsoft.com/office/drawing/2014/main" id="{56230B7A-7D69-4B48-9E6F-52F1983EAEE2}"/>
            </a:ext>
          </a:extLst>
        </xdr:cNvPr>
        <xdr:cNvSpPr/>
      </xdr:nvSpPr>
      <xdr:spPr>
        <a:xfrm>
          <a:off x="15430500" y="1723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139065</xdr:rowOff>
    </xdr:from>
    <xdr:to>
      <xdr:col>85</xdr:col>
      <xdr:colOff>127000</xdr:colOff>
      <xdr:row>101</xdr:row>
      <xdr:rowOff>29210</xdr:rowOff>
    </xdr:to>
    <xdr:cxnSp macro="">
      <xdr:nvCxnSpPr>
        <xdr:cNvPr id="773" name="直線コネクタ 772">
          <a:extLst>
            <a:ext uri="{FF2B5EF4-FFF2-40B4-BE49-F238E27FC236}">
              <a16:creationId xmlns:a16="http://schemas.microsoft.com/office/drawing/2014/main" id="{D8F4E601-FEEA-4D1D-A376-CBF4012967A1}"/>
            </a:ext>
          </a:extLst>
        </xdr:cNvPr>
        <xdr:cNvCxnSpPr/>
      </xdr:nvCxnSpPr>
      <xdr:spPr>
        <a:xfrm>
          <a:off x="15481300" y="1728406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52070</xdr:rowOff>
    </xdr:from>
    <xdr:to>
      <xdr:col>76</xdr:col>
      <xdr:colOff>165100</xdr:colOff>
      <xdr:row>100</xdr:row>
      <xdr:rowOff>153670</xdr:rowOff>
    </xdr:to>
    <xdr:sp macro="" textlink="">
      <xdr:nvSpPr>
        <xdr:cNvPr id="774" name="楕円 773">
          <a:extLst>
            <a:ext uri="{FF2B5EF4-FFF2-40B4-BE49-F238E27FC236}">
              <a16:creationId xmlns:a16="http://schemas.microsoft.com/office/drawing/2014/main" id="{068DDB50-A9CB-4934-82B9-CF17B1748922}"/>
            </a:ext>
          </a:extLst>
        </xdr:cNvPr>
        <xdr:cNvSpPr/>
      </xdr:nvSpPr>
      <xdr:spPr>
        <a:xfrm>
          <a:off x="14541500" y="1719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102870</xdr:rowOff>
    </xdr:from>
    <xdr:to>
      <xdr:col>81</xdr:col>
      <xdr:colOff>50800</xdr:colOff>
      <xdr:row>100</xdr:row>
      <xdr:rowOff>139065</xdr:rowOff>
    </xdr:to>
    <xdr:cxnSp macro="">
      <xdr:nvCxnSpPr>
        <xdr:cNvPr id="775" name="直線コネクタ 774">
          <a:extLst>
            <a:ext uri="{FF2B5EF4-FFF2-40B4-BE49-F238E27FC236}">
              <a16:creationId xmlns:a16="http://schemas.microsoft.com/office/drawing/2014/main" id="{3A747898-DD00-4366-AF53-27A96A6BCE1B}"/>
            </a:ext>
          </a:extLst>
        </xdr:cNvPr>
        <xdr:cNvCxnSpPr/>
      </xdr:nvCxnSpPr>
      <xdr:spPr>
        <a:xfrm>
          <a:off x="14592300" y="172478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145415</xdr:rowOff>
    </xdr:from>
    <xdr:to>
      <xdr:col>72</xdr:col>
      <xdr:colOff>38100</xdr:colOff>
      <xdr:row>100</xdr:row>
      <xdr:rowOff>75565</xdr:rowOff>
    </xdr:to>
    <xdr:sp macro="" textlink="">
      <xdr:nvSpPr>
        <xdr:cNvPr id="776" name="楕円 775">
          <a:extLst>
            <a:ext uri="{FF2B5EF4-FFF2-40B4-BE49-F238E27FC236}">
              <a16:creationId xmlns:a16="http://schemas.microsoft.com/office/drawing/2014/main" id="{8AEB3868-4DB4-4E6C-BED2-EF01E75D939D}"/>
            </a:ext>
          </a:extLst>
        </xdr:cNvPr>
        <xdr:cNvSpPr/>
      </xdr:nvSpPr>
      <xdr:spPr>
        <a:xfrm>
          <a:off x="13652500" y="171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24765</xdr:rowOff>
    </xdr:from>
    <xdr:to>
      <xdr:col>76</xdr:col>
      <xdr:colOff>114300</xdr:colOff>
      <xdr:row>100</xdr:row>
      <xdr:rowOff>102870</xdr:rowOff>
    </xdr:to>
    <xdr:cxnSp macro="">
      <xdr:nvCxnSpPr>
        <xdr:cNvPr id="777" name="直線コネクタ 776">
          <a:extLst>
            <a:ext uri="{FF2B5EF4-FFF2-40B4-BE49-F238E27FC236}">
              <a16:creationId xmlns:a16="http://schemas.microsoft.com/office/drawing/2014/main" id="{DF633149-2E1F-49FB-B544-FC5AD764D3B7}"/>
            </a:ext>
          </a:extLst>
        </xdr:cNvPr>
        <xdr:cNvCxnSpPr/>
      </xdr:nvCxnSpPr>
      <xdr:spPr>
        <a:xfrm>
          <a:off x="13703300" y="1716976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90170</xdr:rowOff>
    </xdr:from>
    <xdr:to>
      <xdr:col>67</xdr:col>
      <xdr:colOff>101600</xdr:colOff>
      <xdr:row>100</xdr:row>
      <xdr:rowOff>20320</xdr:rowOff>
    </xdr:to>
    <xdr:sp macro="" textlink="">
      <xdr:nvSpPr>
        <xdr:cNvPr id="778" name="楕円 777">
          <a:extLst>
            <a:ext uri="{FF2B5EF4-FFF2-40B4-BE49-F238E27FC236}">
              <a16:creationId xmlns:a16="http://schemas.microsoft.com/office/drawing/2014/main" id="{22DC142C-ACA1-42B5-8506-7355BD8200EC}"/>
            </a:ext>
          </a:extLst>
        </xdr:cNvPr>
        <xdr:cNvSpPr/>
      </xdr:nvSpPr>
      <xdr:spPr>
        <a:xfrm>
          <a:off x="12763500" y="1706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140970</xdr:rowOff>
    </xdr:from>
    <xdr:to>
      <xdr:col>71</xdr:col>
      <xdr:colOff>177800</xdr:colOff>
      <xdr:row>100</xdr:row>
      <xdr:rowOff>24765</xdr:rowOff>
    </xdr:to>
    <xdr:cxnSp macro="">
      <xdr:nvCxnSpPr>
        <xdr:cNvPr id="779" name="直線コネクタ 778">
          <a:extLst>
            <a:ext uri="{FF2B5EF4-FFF2-40B4-BE49-F238E27FC236}">
              <a16:creationId xmlns:a16="http://schemas.microsoft.com/office/drawing/2014/main" id="{4CEBD97B-E955-4D66-8CAB-CE0AB9A69FC0}"/>
            </a:ext>
          </a:extLst>
        </xdr:cNvPr>
        <xdr:cNvCxnSpPr/>
      </xdr:nvCxnSpPr>
      <xdr:spPr>
        <a:xfrm>
          <a:off x="12814300" y="1711452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144780</xdr:rowOff>
    </xdr:from>
    <xdr:ext cx="405130" cy="258445"/>
    <xdr:sp macro="" textlink="">
      <xdr:nvSpPr>
        <xdr:cNvPr id="780" name="n_1aveValue【公民館】&#10;有形固定資産減価償却率">
          <a:extLst>
            <a:ext uri="{FF2B5EF4-FFF2-40B4-BE49-F238E27FC236}">
              <a16:creationId xmlns:a16="http://schemas.microsoft.com/office/drawing/2014/main" id="{6555CF40-9D99-4531-AA31-788E9B592D6C}"/>
            </a:ext>
          </a:extLst>
        </xdr:cNvPr>
        <xdr:cNvSpPr txBox="1"/>
      </xdr:nvSpPr>
      <xdr:spPr>
        <a:xfrm>
          <a:off x="15266035" y="179755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158115</xdr:rowOff>
    </xdr:from>
    <xdr:ext cx="404495" cy="258445"/>
    <xdr:sp macro="" textlink="">
      <xdr:nvSpPr>
        <xdr:cNvPr id="781" name="n_2aveValue【公民館】&#10;有形固定資産減価償却率">
          <a:extLst>
            <a:ext uri="{FF2B5EF4-FFF2-40B4-BE49-F238E27FC236}">
              <a16:creationId xmlns:a16="http://schemas.microsoft.com/office/drawing/2014/main" id="{E80A3B56-920B-4240-8F19-6B64A3260D5B}"/>
            </a:ext>
          </a:extLst>
        </xdr:cNvPr>
        <xdr:cNvSpPr txBox="1"/>
      </xdr:nvSpPr>
      <xdr:spPr>
        <a:xfrm>
          <a:off x="14389735" y="179889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3810</xdr:rowOff>
    </xdr:from>
    <xdr:ext cx="404495" cy="259080"/>
    <xdr:sp macro="" textlink="">
      <xdr:nvSpPr>
        <xdr:cNvPr id="782" name="n_3aveValue【公民館】&#10;有形固定資産減価償却率">
          <a:extLst>
            <a:ext uri="{FF2B5EF4-FFF2-40B4-BE49-F238E27FC236}">
              <a16:creationId xmlns:a16="http://schemas.microsoft.com/office/drawing/2014/main" id="{1DC80983-3FDD-4C8E-99BA-1B7F80BF0B02}"/>
            </a:ext>
          </a:extLst>
        </xdr:cNvPr>
        <xdr:cNvSpPr txBox="1"/>
      </xdr:nvSpPr>
      <xdr:spPr>
        <a:xfrm>
          <a:off x="13500735" y="18006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106</xdr:row>
      <xdr:rowOff>11430</xdr:rowOff>
    </xdr:from>
    <xdr:ext cx="404495" cy="259080"/>
    <xdr:sp macro="" textlink="">
      <xdr:nvSpPr>
        <xdr:cNvPr id="783" name="n_4aveValue【公民館】&#10;有形固定資産減価償却率">
          <a:extLst>
            <a:ext uri="{FF2B5EF4-FFF2-40B4-BE49-F238E27FC236}">
              <a16:creationId xmlns:a16="http://schemas.microsoft.com/office/drawing/2014/main" id="{06D57554-C31F-4480-994A-63697E72F109}"/>
            </a:ext>
          </a:extLst>
        </xdr:cNvPr>
        <xdr:cNvSpPr txBox="1"/>
      </xdr:nvSpPr>
      <xdr:spPr>
        <a:xfrm>
          <a:off x="12611735" y="181851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99</xdr:row>
      <xdr:rowOff>34925</xdr:rowOff>
    </xdr:from>
    <xdr:ext cx="405130" cy="259080"/>
    <xdr:sp macro="" textlink="">
      <xdr:nvSpPr>
        <xdr:cNvPr id="784" name="n_1mainValue【公民館】&#10;有形固定資産減価償却率">
          <a:extLst>
            <a:ext uri="{FF2B5EF4-FFF2-40B4-BE49-F238E27FC236}">
              <a16:creationId xmlns:a16="http://schemas.microsoft.com/office/drawing/2014/main" id="{FBCF6C42-D949-453B-893F-B7AA8FA07C8A}"/>
            </a:ext>
          </a:extLst>
        </xdr:cNvPr>
        <xdr:cNvSpPr txBox="1"/>
      </xdr:nvSpPr>
      <xdr:spPr>
        <a:xfrm>
          <a:off x="15266035" y="17008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98</xdr:row>
      <xdr:rowOff>170180</xdr:rowOff>
    </xdr:from>
    <xdr:ext cx="404495" cy="259080"/>
    <xdr:sp macro="" textlink="">
      <xdr:nvSpPr>
        <xdr:cNvPr id="785" name="n_2mainValue【公民館】&#10;有形固定資産減価償却率">
          <a:extLst>
            <a:ext uri="{FF2B5EF4-FFF2-40B4-BE49-F238E27FC236}">
              <a16:creationId xmlns:a16="http://schemas.microsoft.com/office/drawing/2014/main" id="{A0B0DDF0-3611-4D91-8BA8-DC9F4D0195C7}"/>
            </a:ext>
          </a:extLst>
        </xdr:cNvPr>
        <xdr:cNvSpPr txBox="1"/>
      </xdr:nvSpPr>
      <xdr:spPr>
        <a:xfrm>
          <a:off x="14389735" y="16972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98</xdr:row>
      <xdr:rowOff>92075</xdr:rowOff>
    </xdr:from>
    <xdr:ext cx="404495" cy="259080"/>
    <xdr:sp macro="" textlink="">
      <xdr:nvSpPr>
        <xdr:cNvPr id="786" name="n_3mainValue【公民館】&#10;有形固定資産減価償却率">
          <a:extLst>
            <a:ext uri="{FF2B5EF4-FFF2-40B4-BE49-F238E27FC236}">
              <a16:creationId xmlns:a16="http://schemas.microsoft.com/office/drawing/2014/main" id="{3A90F03C-80E7-42C2-9E1F-DEF21CFFDAF4}"/>
            </a:ext>
          </a:extLst>
        </xdr:cNvPr>
        <xdr:cNvSpPr txBox="1"/>
      </xdr:nvSpPr>
      <xdr:spPr>
        <a:xfrm>
          <a:off x="13500735" y="168941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98</xdr:row>
      <xdr:rowOff>36830</xdr:rowOff>
    </xdr:from>
    <xdr:ext cx="404495" cy="259080"/>
    <xdr:sp macro="" textlink="">
      <xdr:nvSpPr>
        <xdr:cNvPr id="787" name="n_4mainValue【公民館】&#10;有形固定資産減価償却率">
          <a:extLst>
            <a:ext uri="{FF2B5EF4-FFF2-40B4-BE49-F238E27FC236}">
              <a16:creationId xmlns:a16="http://schemas.microsoft.com/office/drawing/2014/main" id="{90592354-A75E-460F-89C8-2EF31DE451E1}"/>
            </a:ext>
          </a:extLst>
        </xdr:cNvPr>
        <xdr:cNvSpPr txBox="1"/>
      </xdr:nvSpPr>
      <xdr:spPr>
        <a:xfrm>
          <a:off x="12611735" y="16838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E76DE35D-A099-4D2C-92E0-18B344A4EB8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EB5443CF-2A81-44AE-822E-DDD2DAA38111}"/>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0D4553BE-BDCE-45D6-B1EA-BFBF03A4D82C}"/>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106377E9-5B1B-4E88-9271-84D9DD7E846A}"/>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8C1235EA-1F76-472A-8202-D9B25AA16567}"/>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2D81FEC2-6930-4BD6-9368-73F4F032067A}"/>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95AB5172-0F04-48D3-B951-2FF9A58BEC67}"/>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4EB32F78-D657-4B2B-91CE-27353F099BA9}"/>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796" name="テキスト ボックス 795">
          <a:extLst>
            <a:ext uri="{FF2B5EF4-FFF2-40B4-BE49-F238E27FC236}">
              <a16:creationId xmlns:a16="http://schemas.microsoft.com/office/drawing/2014/main" id="{D56C4A1B-78D0-4DA6-B4F7-FF12DE845B83}"/>
            </a:ext>
          </a:extLst>
        </xdr:cNvPr>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41C7BA60-B6B8-4763-ACA3-FD6F227F6285}"/>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98" name="直線コネクタ 797">
          <a:extLst>
            <a:ext uri="{FF2B5EF4-FFF2-40B4-BE49-F238E27FC236}">
              <a16:creationId xmlns:a16="http://schemas.microsoft.com/office/drawing/2014/main" id="{2219BAA3-C721-43D0-8CA6-9CC8DC61286A}"/>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725" cy="258445"/>
    <xdr:sp macro="" textlink="">
      <xdr:nvSpPr>
        <xdr:cNvPr id="799" name="テキスト ボックス 798">
          <a:extLst>
            <a:ext uri="{FF2B5EF4-FFF2-40B4-BE49-F238E27FC236}">
              <a16:creationId xmlns:a16="http://schemas.microsoft.com/office/drawing/2014/main" id="{AEC7D5A3-6094-40CE-BFEE-14F2B627755B}"/>
            </a:ext>
          </a:extLst>
        </xdr:cNvPr>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00" name="直線コネクタ 799">
          <a:extLst>
            <a:ext uri="{FF2B5EF4-FFF2-40B4-BE49-F238E27FC236}">
              <a16:creationId xmlns:a16="http://schemas.microsoft.com/office/drawing/2014/main" id="{14C6264C-73D6-49ED-B9EE-7C0574121172}"/>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725" cy="259080"/>
    <xdr:sp macro="" textlink="">
      <xdr:nvSpPr>
        <xdr:cNvPr id="801" name="テキスト ボックス 800">
          <a:extLst>
            <a:ext uri="{FF2B5EF4-FFF2-40B4-BE49-F238E27FC236}">
              <a16:creationId xmlns:a16="http://schemas.microsoft.com/office/drawing/2014/main" id="{F5894967-3B69-4115-A2A4-524D30DDE16E}"/>
            </a:ext>
          </a:extLst>
        </xdr:cNvPr>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02" name="直線コネクタ 801">
          <a:extLst>
            <a:ext uri="{FF2B5EF4-FFF2-40B4-BE49-F238E27FC236}">
              <a16:creationId xmlns:a16="http://schemas.microsoft.com/office/drawing/2014/main" id="{3C8F2085-0DF9-4A1D-9D86-3E57C0FA30C0}"/>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725" cy="258445"/>
    <xdr:sp macro="" textlink="">
      <xdr:nvSpPr>
        <xdr:cNvPr id="803" name="テキスト ボックス 802">
          <a:extLst>
            <a:ext uri="{FF2B5EF4-FFF2-40B4-BE49-F238E27FC236}">
              <a16:creationId xmlns:a16="http://schemas.microsoft.com/office/drawing/2014/main" id="{C8696164-7390-4DA2-90B2-4269DF2648FC}"/>
            </a:ext>
          </a:extLst>
        </xdr:cNvPr>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04" name="直線コネクタ 803">
          <a:extLst>
            <a:ext uri="{FF2B5EF4-FFF2-40B4-BE49-F238E27FC236}">
              <a16:creationId xmlns:a16="http://schemas.microsoft.com/office/drawing/2014/main" id="{F308B6E0-8FF7-454B-8C51-719C4D112CE9}"/>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725" cy="258445"/>
    <xdr:sp macro="" textlink="">
      <xdr:nvSpPr>
        <xdr:cNvPr id="805" name="テキスト ボックス 804">
          <a:extLst>
            <a:ext uri="{FF2B5EF4-FFF2-40B4-BE49-F238E27FC236}">
              <a16:creationId xmlns:a16="http://schemas.microsoft.com/office/drawing/2014/main" id="{C1B56080-CE67-4287-9433-94437C1DE301}"/>
            </a:ext>
          </a:extLst>
        </xdr:cNvPr>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06" name="直線コネクタ 805">
          <a:extLst>
            <a:ext uri="{FF2B5EF4-FFF2-40B4-BE49-F238E27FC236}">
              <a16:creationId xmlns:a16="http://schemas.microsoft.com/office/drawing/2014/main" id="{D7E70EC0-59FE-4C99-9AD6-61B7976D2243}"/>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725" cy="259080"/>
    <xdr:sp macro="" textlink="">
      <xdr:nvSpPr>
        <xdr:cNvPr id="807" name="テキスト ボックス 806">
          <a:extLst>
            <a:ext uri="{FF2B5EF4-FFF2-40B4-BE49-F238E27FC236}">
              <a16:creationId xmlns:a16="http://schemas.microsoft.com/office/drawing/2014/main" id="{D637908B-68B2-40A2-9632-D827C06CC7B2}"/>
            </a:ext>
          </a:extLst>
        </xdr:cNvPr>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08" name="直線コネクタ 807">
          <a:extLst>
            <a:ext uri="{FF2B5EF4-FFF2-40B4-BE49-F238E27FC236}">
              <a16:creationId xmlns:a16="http://schemas.microsoft.com/office/drawing/2014/main" id="{9366AB41-859B-4205-93E1-D559E2C80711}"/>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725" cy="258445"/>
    <xdr:sp macro="" textlink="">
      <xdr:nvSpPr>
        <xdr:cNvPr id="809" name="テキスト ボックス 808">
          <a:extLst>
            <a:ext uri="{FF2B5EF4-FFF2-40B4-BE49-F238E27FC236}">
              <a16:creationId xmlns:a16="http://schemas.microsoft.com/office/drawing/2014/main" id="{E5F88684-E103-40C9-A07F-8B6943D9D569}"/>
            </a:ext>
          </a:extLst>
        </xdr:cNvPr>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1EE98ED6-2504-4D14-AC82-EA72D121370E}"/>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811" name="テキスト ボックス 810">
          <a:extLst>
            <a:ext uri="{FF2B5EF4-FFF2-40B4-BE49-F238E27FC236}">
              <a16:creationId xmlns:a16="http://schemas.microsoft.com/office/drawing/2014/main" id="{9E64B1BB-4B4D-4E48-84C5-FB63D71ECB0C}"/>
            </a:ext>
          </a:extLst>
        </xdr:cNvPr>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a:extLst>
            <a:ext uri="{FF2B5EF4-FFF2-40B4-BE49-F238E27FC236}">
              <a16:creationId xmlns:a16="http://schemas.microsoft.com/office/drawing/2014/main" id="{BDEF0191-D8F7-481C-8684-DCF90C8841ED}"/>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151765</xdr:rowOff>
    </xdr:from>
    <xdr:to>
      <xdr:col>116</xdr:col>
      <xdr:colOff>62865</xdr:colOff>
      <xdr:row>109</xdr:row>
      <xdr:rowOff>25400</xdr:rowOff>
    </xdr:to>
    <xdr:cxnSp macro="">
      <xdr:nvCxnSpPr>
        <xdr:cNvPr id="813" name="直線コネクタ 812">
          <a:extLst>
            <a:ext uri="{FF2B5EF4-FFF2-40B4-BE49-F238E27FC236}">
              <a16:creationId xmlns:a16="http://schemas.microsoft.com/office/drawing/2014/main" id="{9BECE4BF-4FEA-4D31-9E53-8116EDCADEF1}"/>
            </a:ext>
          </a:extLst>
        </xdr:cNvPr>
        <xdr:cNvCxnSpPr/>
      </xdr:nvCxnSpPr>
      <xdr:spPr>
        <a:xfrm flipV="1">
          <a:off x="22160865" y="17125315"/>
          <a:ext cx="0" cy="1588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29210</xdr:rowOff>
    </xdr:from>
    <xdr:ext cx="469900" cy="258445"/>
    <xdr:sp macro="" textlink="">
      <xdr:nvSpPr>
        <xdr:cNvPr id="814" name="【公民館】&#10;一人当たり面積最小値テキスト">
          <a:extLst>
            <a:ext uri="{FF2B5EF4-FFF2-40B4-BE49-F238E27FC236}">
              <a16:creationId xmlns:a16="http://schemas.microsoft.com/office/drawing/2014/main" id="{5DE59985-1E62-49A4-B788-D1B7410B4FCC}"/>
            </a:ext>
          </a:extLst>
        </xdr:cNvPr>
        <xdr:cNvSpPr txBox="1"/>
      </xdr:nvSpPr>
      <xdr:spPr>
        <a:xfrm>
          <a:off x="22199600" y="18717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25400</xdr:rowOff>
    </xdr:from>
    <xdr:to>
      <xdr:col>116</xdr:col>
      <xdr:colOff>152400</xdr:colOff>
      <xdr:row>109</xdr:row>
      <xdr:rowOff>25400</xdr:rowOff>
    </xdr:to>
    <xdr:cxnSp macro="">
      <xdr:nvCxnSpPr>
        <xdr:cNvPr id="815" name="直線コネクタ 814">
          <a:extLst>
            <a:ext uri="{FF2B5EF4-FFF2-40B4-BE49-F238E27FC236}">
              <a16:creationId xmlns:a16="http://schemas.microsoft.com/office/drawing/2014/main" id="{FBBB7C7B-D13A-4385-89FD-7ECF871F3EEB}"/>
            </a:ext>
          </a:extLst>
        </xdr:cNvPr>
        <xdr:cNvCxnSpPr/>
      </xdr:nvCxnSpPr>
      <xdr:spPr>
        <a:xfrm>
          <a:off x="22072600" y="1871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98425</xdr:rowOff>
    </xdr:from>
    <xdr:ext cx="469900" cy="258445"/>
    <xdr:sp macro="" textlink="">
      <xdr:nvSpPr>
        <xdr:cNvPr id="816" name="【公民館】&#10;一人当たり面積最大値テキスト">
          <a:extLst>
            <a:ext uri="{FF2B5EF4-FFF2-40B4-BE49-F238E27FC236}">
              <a16:creationId xmlns:a16="http://schemas.microsoft.com/office/drawing/2014/main" id="{05404627-02B6-4471-BE67-9928BE9A136E}"/>
            </a:ext>
          </a:extLst>
        </xdr:cNvPr>
        <xdr:cNvSpPr txBox="1"/>
      </xdr:nvSpPr>
      <xdr:spPr>
        <a:xfrm>
          <a:off x="22199600" y="169005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151765</xdr:rowOff>
    </xdr:from>
    <xdr:to>
      <xdr:col>116</xdr:col>
      <xdr:colOff>152400</xdr:colOff>
      <xdr:row>99</xdr:row>
      <xdr:rowOff>151765</xdr:rowOff>
    </xdr:to>
    <xdr:cxnSp macro="">
      <xdr:nvCxnSpPr>
        <xdr:cNvPr id="817" name="直線コネクタ 816">
          <a:extLst>
            <a:ext uri="{FF2B5EF4-FFF2-40B4-BE49-F238E27FC236}">
              <a16:creationId xmlns:a16="http://schemas.microsoft.com/office/drawing/2014/main" id="{45F6748A-4241-49D5-827C-283CD9562909}"/>
            </a:ext>
          </a:extLst>
        </xdr:cNvPr>
        <xdr:cNvCxnSpPr/>
      </xdr:nvCxnSpPr>
      <xdr:spPr>
        <a:xfrm>
          <a:off x="22072600" y="1712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71755</xdr:rowOff>
    </xdr:from>
    <xdr:ext cx="469900" cy="259080"/>
    <xdr:sp macro="" textlink="">
      <xdr:nvSpPr>
        <xdr:cNvPr id="818" name="【公民館】&#10;一人当たり面積平均値テキスト">
          <a:extLst>
            <a:ext uri="{FF2B5EF4-FFF2-40B4-BE49-F238E27FC236}">
              <a16:creationId xmlns:a16="http://schemas.microsoft.com/office/drawing/2014/main" id="{5A6A1011-9742-47EC-936D-F7637AD5EEB2}"/>
            </a:ext>
          </a:extLst>
        </xdr:cNvPr>
        <xdr:cNvSpPr txBox="1"/>
      </xdr:nvSpPr>
      <xdr:spPr>
        <a:xfrm>
          <a:off x="22199600" y="184169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93345</xdr:rowOff>
    </xdr:from>
    <xdr:to>
      <xdr:col>116</xdr:col>
      <xdr:colOff>114300</xdr:colOff>
      <xdr:row>108</xdr:row>
      <xdr:rowOff>23495</xdr:rowOff>
    </xdr:to>
    <xdr:sp macro="" textlink="">
      <xdr:nvSpPr>
        <xdr:cNvPr id="819" name="フローチャート: 判断 818">
          <a:extLst>
            <a:ext uri="{FF2B5EF4-FFF2-40B4-BE49-F238E27FC236}">
              <a16:creationId xmlns:a16="http://schemas.microsoft.com/office/drawing/2014/main" id="{D5D33A0E-37C6-4AFA-8D8B-1267D3C4FF89}"/>
            </a:ext>
          </a:extLst>
        </xdr:cNvPr>
        <xdr:cNvSpPr/>
      </xdr:nvSpPr>
      <xdr:spPr>
        <a:xfrm>
          <a:off x="22110700" y="1843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65405</xdr:rowOff>
    </xdr:from>
    <xdr:to>
      <xdr:col>112</xdr:col>
      <xdr:colOff>38100</xdr:colOff>
      <xdr:row>107</xdr:row>
      <xdr:rowOff>167005</xdr:rowOff>
    </xdr:to>
    <xdr:sp macro="" textlink="">
      <xdr:nvSpPr>
        <xdr:cNvPr id="820" name="フローチャート: 判断 819">
          <a:extLst>
            <a:ext uri="{FF2B5EF4-FFF2-40B4-BE49-F238E27FC236}">
              <a16:creationId xmlns:a16="http://schemas.microsoft.com/office/drawing/2014/main" id="{04176DCF-5865-443B-BB46-BA67ABD0ED5E}"/>
            </a:ext>
          </a:extLst>
        </xdr:cNvPr>
        <xdr:cNvSpPr/>
      </xdr:nvSpPr>
      <xdr:spPr>
        <a:xfrm>
          <a:off x="21272500" y="184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47625</xdr:rowOff>
    </xdr:from>
    <xdr:to>
      <xdr:col>107</xdr:col>
      <xdr:colOff>101600</xdr:colOff>
      <xdr:row>107</xdr:row>
      <xdr:rowOff>149225</xdr:rowOff>
    </xdr:to>
    <xdr:sp macro="" textlink="">
      <xdr:nvSpPr>
        <xdr:cNvPr id="821" name="フローチャート: 判断 820">
          <a:extLst>
            <a:ext uri="{FF2B5EF4-FFF2-40B4-BE49-F238E27FC236}">
              <a16:creationId xmlns:a16="http://schemas.microsoft.com/office/drawing/2014/main" id="{EF4A7740-4E92-4C04-9E83-86618875243D}"/>
            </a:ext>
          </a:extLst>
        </xdr:cNvPr>
        <xdr:cNvSpPr/>
      </xdr:nvSpPr>
      <xdr:spPr>
        <a:xfrm>
          <a:off x="20383500" y="1839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59690</xdr:rowOff>
    </xdr:from>
    <xdr:to>
      <xdr:col>102</xdr:col>
      <xdr:colOff>165100</xdr:colOff>
      <xdr:row>107</xdr:row>
      <xdr:rowOff>161290</xdr:rowOff>
    </xdr:to>
    <xdr:sp macro="" textlink="">
      <xdr:nvSpPr>
        <xdr:cNvPr id="822" name="フローチャート: 判断 821">
          <a:extLst>
            <a:ext uri="{FF2B5EF4-FFF2-40B4-BE49-F238E27FC236}">
              <a16:creationId xmlns:a16="http://schemas.microsoft.com/office/drawing/2014/main" id="{5902376A-71EF-4E7E-BB24-2FF57432F1F0}"/>
            </a:ext>
          </a:extLst>
        </xdr:cNvPr>
        <xdr:cNvSpPr/>
      </xdr:nvSpPr>
      <xdr:spPr>
        <a:xfrm>
          <a:off x="19494500" y="1840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55245</xdr:rowOff>
    </xdr:from>
    <xdr:to>
      <xdr:col>98</xdr:col>
      <xdr:colOff>38100</xdr:colOff>
      <xdr:row>107</xdr:row>
      <xdr:rowOff>156845</xdr:rowOff>
    </xdr:to>
    <xdr:sp macro="" textlink="">
      <xdr:nvSpPr>
        <xdr:cNvPr id="823" name="フローチャート: 判断 822">
          <a:extLst>
            <a:ext uri="{FF2B5EF4-FFF2-40B4-BE49-F238E27FC236}">
              <a16:creationId xmlns:a16="http://schemas.microsoft.com/office/drawing/2014/main" id="{ACF21D97-6246-4455-9436-BC331E42B765}"/>
            </a:ext>
          </a:extLst>
        </xdr:cNvPr>
        <xdr:cNvSpPr/>
      </xdr:nvSpPr>
      <xdr:spPr>
        <a:xfrm>
          <a:off x="18605500" y="184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4" name="テキスト ボックス 823">
          <a:extLst>
            <a:ext uri="{FF2B5EF4-FFF2-40B4-BE49-F238E27FC236}">
              <a16:creationId xmlns:a16="http://schemas.microsoft.com/office/drawing/2014/main" id="{0D73C391-7567-494A-AEAF-561411593D68}"/>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5" name="テキスト ボックス 824">
          <a:extLst>
            <a:ext uri="{FF2B5EF4-FFF2-40B4-BE49-F238E27FC236}">
              <a16:creationId xmlns:a16="http://schemas.microsoft.com/office/drawing/2014/main" id="{AD979423-136F-493C-90AD-2527710C1CAC}"/>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26" name="テキスト ボックス 825">
          <a:extLst>
            <a:ext uri="{FF2B5EF4-FFF2-40B4-BE49-F238E27FC236}">
              <a16:creationId xmlns:a16="http://schemas.microsoft.com/office/drawing/2014/main" id="{D7869031-4A4D-4099-867C-908BB43C3F93}"/>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7" name="テキスト ボックス 826">
          <a:extLst>
            <a:ext uri="{FF2B5EF4-FFF2-40B4-BE49-F238E27FC236}">
              <a16:creationId xmlns:a16="http://schemas.microsoft.com/office/drawing/2014/main" id="{2A91FDA9-44DE-4D31-BC22-C6BE49D25565}"/>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28" name="テキスト ボックス 827">
          <a:extLst>
            <a:ext uri="{FF2B5EF4-FFF2-40B4-BE49-F238E27FC236}">
              <a16:creationId xmlns:a16="http://schemas.microsoft.com/office/drawing/2014/main" id="{6B5CDA96-4DC0-49BA-BFB0-879B846CC3DC}"/>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166370</xdr:rowOff>
    </xdr:from>
    <xdr:to>
      <xdr:col>116</xdr:col>
      <xdr:colOff>114300</xdr:colOff>
      <xdr:row>106</xdr:row>
      <xdr:rowOff>96520</xdr:rowOff>
    </xdr:to>
    <xdr:sp macro="" textlink="">
      <xdr:nvSpPr>
        <xdr:cNvPr id="829" name="楕円 828">
          <a:extLst>
            <a:ext uri="{FF2B5EF4-FFF2-40B4-BE49-F238E27FC236}">
              <a16:creationId xmlns:a16="http://schemas.microsoft.com/office/drawing/2014/main" id="{48ED3A3A-8859-48F2-BC46-49C1FC806CAE}"/>
            </a:ext>
          </a:extLst>
        </xdr:cNvPr>
        <xdr:cNvSpPr/>
      </xdr:nvSpPr>
      <xdr:spPr>
        <a:xfrm>
          <a:off x="22110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17780</xdr:rowOff>
    </xdr:from>
    <xdr:ext cx="469900" cy="258445"/>
    <xdr:sp macro="" textlink="">
      <xdr:nvSpPr>
        <xdr:cNvPr id="830" name="【公民館】&#10;一人当たり面積該当値テキスト">
          <a:extLst>
            <a:ext uri="{FF2B5EF4-FFF2-40B4-BE49-F238E27FC236}">
              <a16:creationId xmlns:a16="http://schemas.microsoft.com/office/drawing/2014/main" id="{DA023095-B438-4297-940B-967E13F48531}"/>
            </a:ext>
          </a:extLst>
        </xdr:cNvPr>
        <xdr:cNvSpPr txBox="1"/>
      </xdr:nvSpPr>
      <xdr:spPr>
        <a:xfrm>
          <a:off x="22199600" y="180200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0.463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2540</xdr:rowOff>
    </xdr:from>
    <xdr:to>
      <xdr:col>112</xdr:col>
      <xdr:colOff>38100</xdr:colOff>
      <xdr:row>106</xdr:row>
      <xdr:rowOff>104140</xdr:rowOff>
    </xdr:to>
    <xdr:sp macro="" textlink="">
      <xdr:nvSpPr>
        <xdr:cNvPr id="831" name="楕円 830">
          <a:extLst>
            <a:ext uri="{FF2B5EF4-FFF2-40B4-BE49-F238E27FC236}">
              <a16:creationId xmlns:a16="http://schemas.microsoft.com/office/drawing/2014/main" id="{20907E68-3B03-4000-B9B3-926EED1748D9}"/>
            </a:ext>
          </a:extLst>
        </xdr:cNvPr>
        <xdr:cNvSpPr/>
      </xdr:nvSpPr>
      <xdr:spPr>
        <a:xfrm>
          <a:off x="21272500" y="181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45720</xdr:rowOff>
    </xdr:from>
    <xdr:to>
      <xdr:col>116</xdr:col>
      <xdr:colOff>63500</xdr:colOff>
      <xdr:row>106</xdr:row>
      <xdr:rowOff>53340</xdr:rowOff>
    </xdr:to>
    <xdr:cxnSp macro="">
      <xdr:nvCxnSpPr>
        <xdr:cNvPr id="832" name="直線コネクタ 831">
          <a:extLst>
            <a:ext uri="{FF2B5EF4-FFF2-40B4-BE49-F238E27FC236}">
              <a16:creationId xmlns:a16="http://schemas.microsoft.com/office/drawing/2014/main" id="{725C6FD7-8875-41FC-9886-641ED9AB1ABE}"/>
            </a:ext>
          </a:extLst>
        </xdr:cNvPr>
        <xdr:cNvCxnSpPr/>
      </xdr:nvCxnSpPr>
      <xdr:spPr>
        <a:xfrm flipV="1">
          <a:off x="21323300" y="182194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10160</xdr:rowOff>
    </xdr:from>
    <xdr:to>
      <xdr:col>107</xdr:col>
      <xdr:colOff>101600</xdr:colOff>
      <xdr:row>106</xdr:row>
      <xdr:rowOff>111760</xdr:rowOff>
    </xdr:to>
    <xdr:sp macro="" textlink="">
      <xdr:nvSpPr>
        <xdr:cNvPr id="833" name="楕円 832">
          <a:extLst>
            <a:ext uri="{FF2B5EF4-FFF2-40B4-BE49-F238E27FC236}">
              <a16:creationId xmlns:a16="http://schemas.microsoft.com/office/drawing/2014/main" id="{6719A378-694D-46DB-90C7-7EC7FB2229D3}"/>
            </a:ext>
          </a:extLst>
        </xdr:cNvPr>
        <xdr:cNvSpPr/>
      </xdr:nvSpPr>
      <xdr:spPr>
        <a:xfrm>
          <a:off x="20383500" y="181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53340</xdr:rowOff>
    </xdr:from>
    <xdr:to>
      <xdr:col>111</xdr:col>
      <xdr:colOff>177800</xdr:colOff>
      <xdr:row>106</xdr:row>
      <xdr:rowOff>60960</xdr:rowOff>
    </xdr:to>
    <xdr:cxnSp macro="">
      <xdr:nvCxnSpPr>
        <xdr:cNvPr id="834" name="直線コネクタ 833">
          <a:extLst>
            <a:ext uri="{FF2B5EF4-FFF2-40B4-BE49-F238E27FC236}">
              <a16:creationId xmlns:a16="http://schemas.microsoft.com/office/drawing/2014/main" id="{A4A9C632-EE8C-4381-8DA2-1D8F0C063028}"/>
            </a:ext>
          </a:extLst>
        </xdr:cNvPr>
        <xdr:cNvCxnSpPr/>
      </xdr:nvCxnSpPr>
      <xdr:spPr>
        <a:xfrm flipV="1">
          <a:off x="20434300" y="182270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110490</xdr:rowOff>
    </xdr:from>
    <xdr:to>
      <xdr:col>102</xdr:col>
      <xdr:colOff>165100</xdr:colOff>
      <xdr:row>107</xdr:row>
      <xdr:rowOff>40640</xdr:rowOff>
    </xdr:to>
    <xdr:sp macro="" textlink="">
      <xdr:nvSpPr>
        <xdr:cNvPr id="835" name="楕円 834">
          <a:extLst>
            <a:ext uri="{FF2B5EF4-FFF2-40B4-BE49-F238E27FC236}">
              <a16:creationId xmlns:a16="http://schemas.microsoft.com/office/drawing/2014/main" id="{22367645-DFF1-4F88-8A11-8B31D857D842}"/>
            </a:ext>
          </a:extLst>
        </xdr:cNvPr>
        <xdr:cNvSpPr/>
      </xdr:nvSpPr>
      <xdr:spPr>
        <a:xfrm>
          <a:off x="19494500" y="182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60960</xdr:rowOff>
    </xdr:from>
    <xdr:to>
      <xdr:col>107</xdr:col>
      <xdr:colOff>50800</xdr:colOff>
      <xdr:row>106</xdr:row>
      <xdr:rowOff>161290</xdr:rowOff>
    </xdr:to>
    <xdr:cxnSp macro="">
      <xdr:nvCxnSpPr>
        <xdr:cNvPr id="836" name="直線コネクタ 835">
          <a:extLst>
            <a:ext uri="{FF2B5EF4-FFF2-40B4-BE49-F238E27FC236}">
              <a16:creationId xmlns:a16="http://schemas.microsoft.com/office/drawing/2014/main" id="{0B1E34D6-1681-48D0-8EE7-959C6771D0DC}"/>
            </a:ext>
          </a:extLst>
        </xdr:cNvPr>
        <xdr:cNvCxnSpPr/>
      </xdr:nvCxnSpPr>
      <xdr:spPr>
        <a:xfrm flipV="1">
          <a:off x="19545300" y="1823466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118110</xdr:rowOff>
    </xdr:from>
    <xdr:to>
      <xdr:col>98</xdr:col>
      <xdr:colOff>38100</xdr:colOff>
      <xdr:row>107</xdr:row>
      <xdr:rowOff>48260</xdr:rowOff>
    </xdr:to>
    <xdr:sp macro="" textlink="">
      <xdr:nvSpPr>
        <xdr:cNvPr id="837" name="楕円 836">
          <a:extLst>
            <a:ext uri="{FF2B5EF4-FFF2-40B4-BE49-F238E27FC236}">
              <a16:creationId xmlns:a16="http://schemas.microsoft.com/office/drawing/2014/main" id="{38EBEC27-8E25-43B3-97D3-A9E1887A4C67}"/>
            </a:ext>
          </a:extLst>
        </xdr:cNvPr>
        <xdr:cNvSpPr/>
      </xdr:nvSpPr>
      <xdr:spPr>
        <a:xfrm>
          <a:off x="18605500" y="1829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161290</xdr:rowOff>
    </xdr:from>
    <xdr:to>
      <xdr:col>102</xdr:col>
      <xdr:colOff>114300</xdr:colOff>
      <xdr:row>106</xdr:row>
      <xdr:rowOff>168910</xdr:rowOff>
    </xdr:to>
    <xdr:cxnSp macro="">
      <xdr:nvCxnSpPr>
        <xdr:cNvPr id="838" name="直線コネクタ 837">
          <a:extLst>
            <a:ext uri="{FF2B5EF4-FFF2-40B4-BE49-F238E27FC236}">
              <a16:creationId xmlns:a16="http://schemas.microsoft.com/office/drawing/2014/main" id="{86071C06-6D19-450B-A8FD-00812939B8A7}"/>
            </a:ext>
          </a:extLst>
        </xdr:cNvPr>
        <xdr:cNvCxnSpPr/>
      </xdr:nvCxnSpPr>
      <xdr:spPr>
        <a:xfrm flipV="1">
          <a:off x="18656300" y="183349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158115</xdr:rowOff>
    </xdr:from>
    <xdr:ext cx="469900" cy="258445"/>
    <xdr:sp macro="" textlink="">
      <xdr:nvSpPr>
        <xdr:cNvPr id="839" name="n_1aveValue【公民館】&#10;一人当たり面積">
          <a:extLst>
            <a:ext uri="{FF2B5EF4-FFF2-40B4-BE49-F238E27FC236}">
              <a16:creationId xmlns:a16="http://schemas.microsoft.com/office/drawing/2014/main" id="{99C2121E-6F17-40FF-8CFA-CBFA289C801B}"/>
            </a:ext>
          </a:extLst>
        </xdr:cNvPr>
        <xdr:cNvSpPr txBox="1"/>
      </xdr:nvSpPr>
      <xdr:spPr>
        <a:xfrm>
          <a:off x="21075650" y="18503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140335</xdr:rowOff>
    </xdr:from>
    <xdr:ext cx="469265" cy="259080"/>
    <xdr:sp macro="" textlink="">
      <xdr:nvSpPr>
        <xdr:cNvPr id="840" name="n_2aveValue【公民館】&#10;一人当たり面積">
          <a:extLst>
            <a:ext uri="{FF2B5EF4-FFF2-40B4-BE49-F238E27FC236}">
              <a16:creationId xmlns:a16="http://schemas.microsoft.com/office/drawing/2014/main" id="{8660E294-0B94-4507-BDC2-C9F2D6905C63}"/>
            </a:ext>
          </a:extLst>
        </xdr:cNvPr>
        <xdr:cNvSpPr txBox="1"/>
      </xdr:nvSpPr>
      <xdr:spPr>
        <a:xfrm>
          <a:off x="20199350" y="184854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152400</xdr:rowOff>
    </xdr:from>
    <xdr:ext cx="469265" cy="259080"/>
    <xdr:sp macro="" textlink="">
      <xdr:nvSpPr>
        <xdr:cNvPr id="841" name="n_3aveValue【公民館】&#10;一人当たり面積">
          <a:extLst>
            <a:ext uri="{FF2B5EF4-FFF2-40B4-BE49-F238E27FC236}">
              <a16:creationId xmlns:a16="http://schemas.microsoft.com/office/drawing/2014/main" id="{1A9CE27D-C011-4FE4-95B6-B1652DAAAB88}"/>
            </a:ext>
          </a:extLst>
        </xdr:cNvPr>
        <xdr:cNvSpPr txBox="1"/>
      </xdr:nvSpPr>
      <xdr:spPr>
        <a:xfrm>
          <a:off x="19310350" y="18497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147955</xdr:rowOff>
    </xdr:from>
    <xdr:ext cx="469265" cy="258445"/>
    <xdr:sp macro="" textlink="">
      <xdr:nvSpPr>
        <xdr:cNvPr id="842" name="n_4aveValue【公民館】&#10;一人当たり面積">
          <a:extLst>
            <a:ext uri="{FF2B5EF4-FFF2-40B4-BE49-F238E27FC236}">
              <a16:creationId xmlns:a16="http://schemas.microsoft.com/office/drawing/2014/main" id="{FBC7902D-192F-49F9-A578-6359370BE237}"/>
            </a:ext>
          </a:extLst>
        </xdr:cNvPr>
        <xdr:cNvSpPr txBox="1"/>
      </xdr:nvSpPr>
      <xdr:spPr>
        <a:xfrm>
          <a:off x="18421350" y="18493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120650</xdr:rowOff>
    </xdr:from>
    <xdr:ext cx="469900" cy="258445"/>
    <xdr:sp macro="" textlink="">
      <xdr:nvSpPr>
        <xdr:cNvPr id="843" name="n_1mainValue【公民館】&#10;一人当たり面積">
          <a:extLst>
            <a:ext uri="{FF2B5EF4-FFF2-40B4-BE49-F238E27FC236}">
              <a16:creationId xmlns:a16="http://schemas.microsoft.com/office/drawing/2014/main" id="{F9BD4A1D-5740-4060-AD3F-CF9F42CD18B6}"/>
            </a:ext>
          </a:extLst>
        </xdr:cNvPr>
        <xdr:cNvSpPr txBox="1"/>
      </xdr:nvSpPr>
      <xdr:spPr>
        <a:xfrm>
          <a:off x="21075650" y="17951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128270</xdr:rowOff>
    </xdr:from>
    <xdr:ext cx="469265" cy="259080"/>
    <xdr:sp macro="" textlink="">
      <xdr:nvSpPr>
        <xdr:cNvPr id="844" name="n_2mainValue【公民館】&#10;一人当たり面積">
          <a:extLst>
            <a:ext uri="{FF2B5EF4-FFF2-40B4-BE49-F238E27FC236}">
              <a16:creationId xmlns:a16="http://schemas.microsoft.com/office/drawing/2014/main" id="{8B410F57-6C6F-4745-B945-691FBDFA218F}"/>
            </a:ext>
          </a:extLst>
        </xdr:cNvPr>
        <xdr:cNvSpPr txBox="1"/>
      </xdr:nvSpPr>
      <xdr:spPr>
        <a:xfrm>
          <a:off x="20199350" y="17959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105</xdr:row>
      <xdr:rowOff>57150</xdr:rowOff>
    </xdr:from>
    <xdr:ext cx="469265" cy="259080"/>
    <xdr:sp macro="" textlink="">
      <xdr:nvSpPr>
        <xdr:cNvPr id="845" name="n_3mainValue【公民館】&#10;一人当たり面積">
          <a:extLst>
            <a:ext uri="{FF2B5EF4-FFF2-40B4-BE49-F238E27FC236}">
              <a16:creationId xmlns:a16="http://schemas.microsoft.com/office/drawing/2014/main" id="{D939AD6A-26C2-4D97-9FC0-CFE7135D73FA}"/>
            </a:ext>
          </a:extLst>
        </xdr:cNvPr>
        <xdr:cNvSpPr txBox="1"/>
      </xdr:nvSpPr>
      <xdr:spPr>
        <a:xfrm>
          <a:off x="19310350" y="18059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105</xdr:row>
      <xdr:rowOff>64770</xdr:rowOff>
    </xdr:from>
    <xdr:ext cx="469265" cy="258445"/>
    <xdr:sp macro="" textlink="">
      <xdr:nvSpPr>
        <xdr:cNvPr id="846" name="n_4mainValue【公民館】&#10;一人当たり面積">
          <a:extLst>
            <a:ext uri="{FF2B5EF4-FFF2-40B4-BE49-F238E27FC236}">
              <a16:creationId xmlns:a16="http://schemas.microsoft.com/office/drawing/2014/main" id="{E3F816F5-914E-4C09-A365-8160EA56F853}"/>
            </a:ext>
          </a:extLst>
        </xdr:cNvPr>
        <xdr:cNvSpPr txBox="1"/>
      </xdr:nvSpPr>
      <xdr:spPr>
        <a:xfrm>
          <a:off x="18421350" y="18067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F46DD655-8BA8-49C6-8321-EE6F842C2DB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3EA54417-F118-426E-A220-A3F0F39AFC6B}"/>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A7ABB249-09C7-4D5A-9822-EE9D2FBC603A}"/>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・復旧復興事業により被災施設の再整備を行ったことから、有形固定資産減価償却率は類似団体を下回る水準となっており、今後、計画的な点検、改修を通して適正な管理に努めていく。</a:t>
          </a:r>
        </a:p>
        <a:p>
          <a:r>
            <a:rPr kumimoji="1" lang="ja-JP" altLang="en-US" sz="1300">
              <a:latin typeface="ＭＳ Ｐゴシック"/>
              <a:ea typeface="ＭＳ Ｐゴシック"/>
            </a:rPr>
            <a:t>・道路、橋梁等の資産においては、区画整理事業の完了に伴い新たに資産として計上したことから、減価償却率が前年と比して低い水準となっている。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C6D1FAC-3C54-4D58-A13E-F0367612863D}"/>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A7C943D-05B5-4D0C-B58D-1B42D755397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94E76AE-9AE2-4717-BBAA-3356C529E5E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E00B227-F570-4106-8150-23D51A3BAFE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岩手県陸前高田市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4B61BCD-4431-4E3E-B50A-5983462C06F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D88941-8769-4AF4-AC0E-4D38FF6C62D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A223B17-9454-4B21-A0CC-0CB0980013A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2103B99-9E4B-4C59-A8AF-E31F82ECB19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5EF601B-C263-464D-97B4-CEF23367B23B}"/>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14A982B-0794-4A94-8F27-F662FF5E56E1}"/>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18,338
18,163
231.94
31,333,783
26,447,126
4,578,344
7,112,080
13,455,063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9140FD3-B6B1-47AE-9719-3F6E5ED524C2}"/>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C703A5E-FE1D-4EDC-B4F0-530FC6099B2C}"/>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F162823-0971-4279-A0C7-A1A3920A9D51}"/>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666BA46-A365-4BFE-8172-D171191063F3}"/>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CF7A9A7-6E08-4EA6-9934-ED755C55E15A}"/>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FFE1A3F-6B94-48E5-8414-7EF29372C34C}"/>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97AB2A0-2042-4A55-AA89-E4D90BC9AE6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6625183-117A-4B9D-8D34-E2398B931674}"/>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70C44B4-713B-4F0C-949E-B19C5CED6276}"/>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86BF3B5-9241-4A8F-917F-1DA228B4BC16}"/>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6C2B26E-3F95-45AE-8103-BA6C9DAC6A5A}"/>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AAEEDD5-461C-4273-A829-8A5CED6083E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58F4A60-E8B6-42B3-AE2C-8F661CA5FE3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A9F29B2-2F0F-412A-889D-3AC861CFF998}"/>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40045E0-2006-4EF7-B9D7-789E5BE29EEC}"/>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2CD5FA5-A441-4467-AF7B-D94E9023F888}"/>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3A4C2C9-291F-4DC0-922F-2E6F2415611E}"/>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4102960A-8A36-4B16-8215-F9AD5768AB41}"/>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58C44C6F-C8F4-4F68-8431-1C9EDF1DAC95}"/>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6AFE0A8-4E74-423C-9A76-35A91D5E9A5A}"/>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a:extLst>
            <a:ext uri="{FF2B5EF4-FFF2-40B4-BE49-F238E27FC236}">
              <a16:creationId xmlns:a16="http://schemas.microsoft.com/office/drawing/2014/main" id="{A57006C8-E066-41EB-AF56-5E4E2D33DB83}"/>
            </a:ext>
          </a:extLst>
        </xdr:cNvPr>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9D2BCFB-97BA-467A-9D29-AE72BC4589F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55E09BB-EF36-4DF9-8914-AAB1761B8C5D}"/>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1631301-9BE7-4810-B8CB-ACD008BDA611}"/>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AECCE85-33BC-483A-A971-5313B472E8C4}"/>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77A3815-8BE7-404F-852B-32546C5F7094}"/>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F5DAFC3-C379-4508-9E34-17788AB0AE7C}"/>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9A82D19-5BE4-4FDE-8FCC-1C7BFB6E600B}"/>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8096EF5-9284-4E43-941F-9EB281959D6A}"/>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a:extLst>
            <a:ext uri="{FF2B5EF4-FFF2-40B4-BE49-F238E27FC236}">
              <a16:creationId xmlns:a16="http://schemas.microsoft.com/office/drawing/2014/main" id="{4F7586EF-6D7F-4D65-9C1A-1E46B1660310}"/>
            </a:ext>
          </a:extLst>
        </xdr:cNvPr>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181008C-EB85-4743-8C73-A547DDA5B10B}"/>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a:extLst>
            <a:ext uri="{FF2B5EF4-FFF2-40B4-BE49-F238E27FC236}">
              <a16:creationId xmlns:a16="http://schemas.microsoft.com/office/drawing/2014/main" id="{17F91FB5-A402-4052-989E-175F1381EF67}"/>
            </a:ext>
          </a:extLst>
        </xdr:cNvPr>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0D797A8D-EA5A-4AD2-B9F4-20790F9DA03D}"/>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725" cy="258445"/>
    <xdr:sp macro="" textlink="">
      <xdr:nvSpPr>
        <xdr:cNvPr id="45" name="テキスト ボックス 44">
          <a:extLst>
            <a:ext uri="{FF2B5EF4-FFF2-40B4-BE49-F238E27FC236}">
              <a16:creationId xmlns:a16="http://schemas.microsoft.com/office/drawing/2014/main" id="{3D588488-B7C1-4462-9AB8-BE29086AA1B1}"/>
            </a:ext>
          </a:extLst>
        </xdr:cNvPr>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267C42EC-9D16-4D28-9F6D-E6B898FDF851}"/>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FFFEFEB0-04FA-4084-8622-0E003463CA48}"/>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7B9C6A82-3258-4D15-A5AD-5D824FDE70CF}"/>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8445"/>
    <xdr:sp macro="" textlink="">
      <xdr:nvSpPr>
        <xdr:cNvPr id="49" name="テキスト ボックス 48">
          <a:extLst>
            <a:ext uri="{FF2B5EF4-FFF2-40B4-BE49-F238E27FC236}">
              <a16:creationId xmlns:a16="http://schemas.microsoft.com/office/drawing/2014/main" id="{014FBDBE-4072-4975-A274-B5D04F4D0777}"/>
            </a:ext>
          </a:extLst>
        </xdr:cNvPr>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9779BBB9-0127-4AF4-B059-55B93C6E23C9}"/>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1B9B4114-1AD7-4AD6-8A4F-03784BF54F99}"/>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772D1B9D-A49F-42BD-9DA5-5A148B81C4E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5E4B854-6831-4672-BDDB-3C5CEF35CF5A}"/>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6B69B172-D6D1-4931-961F-C2B780440F7F}"/>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8455" cy="258445"/>
    <xdr:sp macro="" textlink="">
      <xdr:nvSpPr>
        <xdr:cNvPr id="55" name="テキスト ボックス 54">
          <a:extLst>
            <a:ext uri="{FF2B5EF4-FFF2-40B4-BE49-F238E27FC236}">
              <a16:creationId xmlns:a16="http://schemas.microsoft.com/office/drawing/2014/main" id="{71A29EE5-C4E5-4800-82D6-0CA4387FBBCE}"/>
            </a:ext>
          </a:extLst>
        </xdr:cNvPr>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D466A5B-22AA-4118-839E-C9562D67D898}"/>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F897C8B-9A9F-424E-8BA0-FB20B891BC2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35560</xdr:rowOff>
    </xdr:from>
    <xdr:to>
      <xdr:col>24</xdr:col>
      <xdr:colOff>62865</xdr:colOff>
      <xdr:row>42</xdr:row>
      <xdr:rowOff>92710</xdr:rowOff>
    </xdr:to>
    <xdr:cxnSp macro="">
      <xdr:nvCxnSpPr>
        <xdr:cNvPr id="58" name="直線コネクタ 57">
          <a:extLst>
            <a:ext uri="{FF2B5EF4-FFF2-40B4-BE49-F238E27FC236}">
              <a16:creationId xmlns:a16="http://schemas.microsoft.com/office/drawing/2014/main" id="{F2BBCD36-DDD4-42C3-9AF8-F8D7940A12B3}"/>
            </a:ext>
          </a:extLst>
        </xdr:cNvPr>
        <xdr:cNvCxnSpPr/>
      </xdr:nvCxnSpPr>
      <xdr:spPr>
        <a:xfrm flipV="1">
          <a:off x="4634865" y="569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a:extLst>
            <a:ext uri="{FF2B5EF4-FFF2-40B4-BE49-F238E27FC236}">
              <a16:creationId xmlns:a16="http://schemas.microsoft.com/office/drawing/2014/main" id="{78E76EC2-487F-463D-923C-2CB41825E442}"/>
            </a:ext>
          </a:extLst>
        </xdr:cNvPr>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a:extLst>
            <a:ext uri="{FF2B5EF4-FFF2-40B4-BE49-F238E27FC236}">
              <a16:creationId xmlns:a16="http://schemas.microsoft.com/office/drawing/2014/main" id="{790F6F77-8068-49DE-814C-8C038223E3B8}"/>
            </a:ext>
          </a:extLst>
        </xdr:cNvPr>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153670</xdr:rowOff>
    </xdr:from>
    <xdr:ext cx="340360" cy="259080"/>
    <xdr:sp macro="" textlink="">
      <xdr:nvSpPr>
        <xdr:cNvPr id="61" name="【図書館】&#10;有形固定資産減価償却率最大値テキスト">
          <a:extLst>
            <a:ext uri="{FF2B5EF4-FFF2-40B4-BE49-F238E27FC236}">
              <a16:creationId xmlns:a16="http://schemas.microsoft.com/office/drawing/2014/main" id="{D3F0D106-9AF2-4E92-A434-179D4C80CF8E}"/>
            </a:ext>
          </a:extLst>
        </xdr:cNvPr>
        <xdr:cNvSpPr txBox="1"/>
      </xdr:nvSpPr>
      <xdr:spPr>
        <a:xfrm>
          <a:off x="4673600" y="546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35560</xdr:rowOff>
    </xdr:from>
    <xdr:to>
      <xdr:col>24</xdr:col>
      <xdr:colOff>152400</xdr:colOff>
      <xdr:row>33</xdr:row>
      <xdr:rowOff>35560</xdr:rowOff>
    </xdr:to>
    <xdr:cxnSp macro="">
      <xdr:nvCxnSpPr>
        <xdr:cNvPr id="62" name="直線コネクタ 61">
          <a:extLst>
            <a:ext uri="{FF2B5EF4-FFF2-40B4-BE49-F238E27FC236}">
              <a16:creationId xmlns:a16="http://schemas.microsoft.com/office/drawing/2014/main" id="{C6756390-9EC5-4697-BE81-E0E309C22D2B}"/>
            </a:ext>
          </a:extLst>
        </xdr:cNvPr>
        <xdr:cNvCxnSpPr/>
      </xdr:nvCxnSpPr>
      <xdr:spPr>
        <a:xfrm>
          <a:off x="4546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149225</xdr:rowOff>
    </xdr:from>
    <xdr:ext cx="405130" cy="259080"/>
    <xdr:sp macro="" textlink="">
      <xdr:nvSpPr>
        <xdr:cNvPr id="63" name="【図書館】&#10;有形固定資産減価償却率平均値テキスト">
          <a:extLst>
            <a:ext uri="{FF2B5EF4-FFF2-40B4-BE49-F238E27FC236}">
              <a16:creationId xmlns:a16="http://schemas.microsoft.com/office/drawing/2014/main" id="{000030B1-3357-4B6B-BAEC-1BD4C236A02E}"/>
            </a:ext>
          </a:extLst>
        </xdr:cNvPr>
        <xdr:cNvSpPr txBox="1"/>
      </xdr:nvSpPr>
      <xdr:spPr>
        <a:xfrm>
          <a:off x="4673600" y="63214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170815</xdr:rowOff>
    </xdr:from>
    <xdr:to>
      <xdr:col>24</xdr:col>
      <xdr:colOff>114300</xdr:colOff>
      <xdr:row>37</xdr:row>
      <xdr:rowOff>100965</xdr:rowOff>
    </xdr:to>
    <xdr:sp macro="" textlink="">
      <xdr:nvSpPr>
        <xdr:cNvPr id="64" name="フローチャート: 判断 63">
          <a:extLst>
            <a:ext uri="{FF2B5EF4-FFF2-40B4-BE49-F238E27FC236}">
              <a16:creationId xmlns:a16="http://schemas.microsoft.com/office/drawing/2014/main" id="{D9BED750-DD10-41DA-9128-A2B62DAEC7A4}"/>
            </a:ext>
          </a:extLst>
        </xdr:cNvPr>
        <xdr:cNvSpPr/>
      </xdr:nvSpPr>
      <xdr:spPr>
        <a:xfrm>
          <a:off x="45847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46355</xdr:rowOff>
    </xdr:from>
    <xdr:to>
      <xdr:col>20</xdr:col>
      <xdr:colOff>38100</xdr:colOff>
      <xdr:row>37</xdr:row>
      <xdr:rowOff>147955</xdr:rowOff>
    </xdr:to>
    <xdr:sp macro="" textlink="">
      <xdr:nvSpPr>
        <xdr:cNvPr id="65" name="フローチャート: 判断 64">
          <a:extLst>
            <a:ext uri="{FF2B5EF4-FFF2-40B4-BE49-F238E27FC236}">
              <a16:creationId xmlns:a16="http://schemas.microsoft.com/office/drawing/2014/main" id="{031C1AD1-94F4-4A77-8CDD-CAC4FED4F0C8}"/>
            </a:ext>
          </a:extLst>
        </xdr:cNvPr>
        <xdr:cNvSpPr/>
      </xdr:nvSpPr>
      <xdr:spPr>
        <a:xfrm>
          <a:off x="3746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170815</xdr:rowOff>
    </xdr:from>
    <xdr:to>
      <xdr:col>15</xdr:col>
      <xdr:colOff>101600</xdr:colOff>
      <xdr:row>37</xdr:row>
      <xdr:rowOff>100965</xdr:rowOff>
    </xdr:to>
    <xdr:sp macro="" textlink="">
      <xdr:nvSpPr>
        <xdr:cNvPr id="66" name="フローチャート: 判断 65">
          <a:extLst>
            <a:ext uri="{FF2B5EF4-FFF2-40B4-BE49-F238E27FC236}">
              <a16:creationId xmlns:a16="http://schemas.microsoft.com/office/drawing/2014/main" id="{2F45D856-3BD0-495A-9AA0-263DC64EAC7C}"/>
            </a:ext>
          </a:extLst>
        </xdr:cNvPr>
        <xdr:cNvSpPr/>
      </xdr:nvSpPr>
      <xdr:spPr>
        <a:xfrm>
          <a:off x="2857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17780</xdr:rowOff>
    </xdr:from>
    <xdr:to>
      <xdr:col>10</xdr:col>
      <xdr:colOff>165100</xdr:colOff>
      <xdr:row>37</xdr:row>
      <xdr:rowOff>118745</xdr:rowOff>
    </xdr:to>
    <xdr:sp macro="" textlink="">
      <xdr:nvSpPr>
        <xdr:cNvPr id="67" name="フローチャート: 判断 66">
          <a:extLst>
            <a:ext uri="{FF2B5EF4-FFF2-40B4-BE49-F238E27FC236}">
              <a16:creationId xmlns:a16="http://schemas.microsoft.com/office/drawing/2014/main" id="{1F43742D-F93A-49FE-ACFD-62EA5F8F9DF5}"/>
            </a:ext>
          </a:extLst>
        </xdr:cNvPr>
        <xdr:cNvSpPr/>
      </xdr:nvSpPr>
      <xdr:spPr>
        <a:xfrm>
          <a:off x="1968500" y="636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8CE3A671-4A2C-4A2F-9B1A-A855229BF90B}"/>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FF7C1221-5483-4C6B-BE0B-5EE96AC75D66}"/>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64226310-D8FC-4CC5-96BE-0CBA6C807BDA}"/>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DAAD2242-C96C-4329-A289-A2B82E7B3F59}"/>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39696E5A-7991-45BF-A3AF-1DA7367D8F49}"/>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5CED9FA5-4ACD-4D82-837B-2648D0353698}"/>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56515</xdr:rowOff>
    </xdr:from>
    <xdr:to>
      <xdr:col>24</xdr:col>
      <xdr:colOff>114300</xdr:colOff>
      <xdr:row>34</xdr:row>
      <xdr:rowOff>158115</xdr:rowOff>
    </xdr:to>
    <xdr:sp macro="" textlink="">
      <xdr:nvSpPr>
        <xdr:cNvPr id="74" name="楕円 73">
          <a:extLst>
            <a:ext uri="{FF2B5EF4-FFF2-40B4-BE49-F238E27FC236}">
              <a16:creationId xmlns:a16="http://schemas.microsoft.com/office/drawing/2014/main" id="{9798A127-3590-4816-B3AB-C4DB45D658B2}"/>
            </a:ext>
          </a:extLst>
        </xdr:cNvPr>
        <xdr:cNvSpPr/>
      </xdr:nvSpPr>
      <xdr:spPr>
        <a:xfrm>
          <a:off x="4584700" y="58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79375</xdr:rowOff>
    </xdr:from>
    <xdr:ext cx="405130" cy="258445"/>
    <xdr:sp macro="" textlink="">
      <xdr:nvSpPr>
        <xdr:cNvPr id="75" name="【図書館】&#10;有形固定資産減価償却率該当値テキスト">
          <a:extLst>
            <a:ext uri="{FF2B5EF4-FFF2-40B4-BE49-F238E27FC236}">
              <a16:creationId xmlns:a16="http://schemas.microsoft.com/office/drawing/2014/main" id="{AAA475BA-C121-4584-8990-549A6B573704}"/>
            </a:ext>
          </a:extLst>
        </xdr:cNvPr>
        <xdr:cNvSpPr txBox="1"/>
      </xdr:nvSpPr>
      <xdr:spPr>
        <a:xfrm>
          <a:off x="4673600" y="57372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159385</xdr:rowOff>
    </xdr:from>
    <xdr:to>
      <xdr:col>20</xdr:col>
      <xdr:colOff>38100</xdr:colOff>
      <xdr:row>34</xdr:row>
      <xdr:rowOff>89535</xdr:rowOff>
    </xdr:to>
    <xdr:sp macro="" textlink="">
      <xdr:nvSpPr>
        <xdr:cNvPr id="76" name="楕円 75">
          <a:extLst>
            <a:ext uri="{FF2B5EF4-FFF2-40B4-BE49-F238E27FC236}">
              <a16:creationId xmlns:a16="http://schemas.microsoft.com/office/drawing/2014/main" id="{870A9CF1-DC84-4BEF-A99C-41A7C222CAB5}"/>
            </a:ext>
          </a:extLst>
        </xdr:cNvPr>
        <xdr:cNvSpPr/>
      </xdr:nvSpPr>
      <xdr:spPr>
        <a:xfrm>
          <a:off x="3746500" y="58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38735</xdr:rowOff>
    </xdr:from>
    <xdr:to>
      <xdr:col>24</xdr:col>
      <xdr:colOff>63500</xdr:colOff>
      <xdr:row>34</xdr:row>
      <xdr:rowOff>107315</xdr:rowOff>
    </xdr:to>
    <xdr:cxnSp macro="">
      <xdr:nvCxnSpPr>
        <xdr:cNvPr id="77" name="直線コネクタ 76">
          <a:extLst>
            <a:ext uri="{FF2B5EF4-FFF2-40B4-BE49-F238E27FC236}">
              <a16:creationId xmlns:a16="http://schemas.microsoft.com/office/drawing/2014/main" id="{2F4779CD-57CD-4718-8672-3F3E4329C687}"/>
            </a:ext>
          </a:extLst>
        </xdr:cNvPr>
        <xdr:cNvCxnSpPr/>
      </xdr:nvCxnSpPr>
      <xdr:spPr>
        <a:xfrm>
          <a:off x="3797300" y="586803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90805</xdr:rowOff>
    </xdr:from>
    <xdr:to>
      <xdr:col>15</xdr:col>
      <xdr:colOff>101600</xdr:colOff>
      <xdr:row>34</xdr:row>
      <xdr:rowOff>20955</xdr:rowOff>
    </xdr:to>
    <xdr:sp macro="" textlink="">
      <xdr:nvSpPr>
        <xdr:cNvPr id="78" name="楕円 77">
          <a:extLst>
            <a:ext uri="{FF2B5EF4-FFF2-40B4-BE49-F238E27FC236}">
              <a16:creationId xmlns:a16="http://schemas.microsoft.com/office/drawing/2014/main" id="{589CE316-0626-43BB-AC55-1F81771C3FCA}"/>
            </a:ext>
          </a:extLst>
        </xdr:cNvPr>
        <xdr:cNvSpPr/>
      </xdr:nvSpPr>
      <xdr:spPr>
        <a:xfrm>
          <a:off x="2857500" y="5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141605</xdr:rowOff>
    </xdr:from>
    <xdr:to>
      <xdr:col>19</xdr:col>
      <xdr:colOff>177800</xdr:colOff>
      <xdr:row>34</xdr:row>
      <xdr:rowOff>38735</xdr:rowOff>
    </xdr:to>
    <xdr:cxnSp macro="">
      <xdr:nvCxnSpPr>
        <xdr:cNvPr id="79" name="直線コネクタ 78">
          <a:extLst>
            <a:ext uri="{FF2B5EF4-FFF2-40B4-BE49-F238E27FC236}">
              <a16:creationId xmlns:a16="http://schemas.microsoft.com/office/drawing/2014/main" id="{3593F287-C439-4AA4-B952-DE06C358580F}"/>
            </a:ext>
          </a:extLst>
        </xdr:cNvPr>
        <xdr:cNvCxnSpPr/>
      </xdr:nvCxnSpPr>
      <xdr:spPr>
        <a:xfrm>
          <a:off x="2908300" y="579945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22225</xdr:rowOff>
    </xdr:from>
    <xdr:to>
      <xdr:col>10</xdr:col>
      <xdr:colOff>165100</xdr:colOff>
      <xdr:row>33</xdr:row>
      <xdr:rowOff>123825</xdr:rowOff>
    </xdr:to>
    <xdr:sp macro="" textlink="">
      <xdr:nvSpPr>
        <xdr:cNvPr id="80" name="楕円 79">
          <a:extLst>
            <a:ext uri="{FF2B5EF4-FFF2-40B4-BE49-F238E27FC236}">
              <a16:creationId xmlns:a16="http://schemas.microsoft.com/office/drawing/2014/main" id="{F3AF9FCD-8D6F-4236-B63C-0E69AF4E6BDE}"/>
            </a:ext>
          </a:extLst>
        </xdr:cNvPr>
        <xdr:cNvSpPr/>
      </xdr:nvSpPr>
      <xdr:spPr>
        <a:xfrm>
          <a:off x="1968500" y="56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73025</xdr:rowOff>
    </xdr:from>
    <xdr:to>
      <xdr:col>15</xdr:col>
      <xdr:colOff>50800</xdr:colOff>
      <xdr:row>33</xdr:row>
      <xdr:rowOff>141605</xdr:rowOff>
    </xdr:to>
    <xdr:cxnSp macro="">
      <xdr:nvCxnSpPr>
        <xdr:cNvPr id="81" name="直線コネクタ 80">
          <a:extLst>
            <a:ext uri="{FF2B5EF4-FFF2-40B4-BE49-F238E27FC236}">
              <a16:creationId xmlns:a16="http://schemas.microsoft.com/office/drawing/2014/main" id="{91E8C1AC-99DE-4A67-9DAE-A241C015955E}"/>
            </a:ext>
          </a:extLst>
        </xdr:cNvPr>
        <xdr:cNvCxnSpPr/>
      </xdr:nvCxnSpPr>
      <xdr:spPr>
        <a:xfrm>
          <a:off x="2019300" y="573087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125095</xdr:rowOff>
    </xdr:from>
    <xdr:to>
      <xdr:col>6</xdr:col>
      <xdr:colOff>38100</xdr:colOff>
      <xdr:row>33</xdr:row>
      <xdr:rowOff>55245</xdr:rowOff>
    </xdr:to>
    <xdr:sp macro="" textlink="">
      <xdr:nvSpPr>
        <xdr:cNvPr id="82" name="楕円 81">
          <a:extLst>
            <a:ext uri="{FF2B5EF4-FFF2-40B4-BE49-F238E27FC236}">
              <a16:creationId xmlns:a16="http://schemas.microsoft.com/office/drawing/2014/main" id="{AB87EC58-5086-436D-BDF8-205FF0C7F225}"/>
            </a:ext>
          </a:extLst>
        </xdr:cNvPr>
        <xdr:cNvSpPr/>
      </xdr:nvSpPr>
      <xdr:spPr>
        <a:xfrm>
          <a:off x="1079500" y="56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4445</xdr:rowOff>
    </xdr:from>
    <xdr:to>
      <xdr:col>10</xdr:col>
      <xdr:colOff>114300</xdr:colOff>
      <xdr:row>33</xdr:row>
      <xdr:rowOff>73025</xdr:rowOff>
    </xdr:to>
    <xdr:cxnSp macro="">
      <xdr:nvCxnSpPr>
        <xdr:cNvPr id="83" name="直線コネクタ 82">
          <a:extLst>
            <a:ext uri="{FF2B5EF4-FFF2-40B4-BE49-F238E27FC236}">
              <a16:creationId xmlns:a16="http://schemas.microsoft.com/office/drawing/2014/main" id="{2210E781-81C7-4509-8076-71A06B077DA7}"/>
            </a:ext>
          </a:extLst>
        </xdr:cNvPr>
        <xdr:cNvCxnSpPr/>
      </xdr:nvCxnSpPr>
      <xdr:spPr>
        <a:xfrm>
          <a:off x="1130300" y="566229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139065</xdr:rowOff>
    </xdr:from>
    <xdr:ext cx="405130" cy="259080"/>
    <xdr:sp macro="" textlink="">
      <xdr:nvSpPr>
        <xdr:cNvPr id="84" name="n_1aveValue【図書館】&#10;有形固定資産減価償却率">
          <a:extLst>
            <a:ext uri="{FF2B5EF4-FFF2-40B4-BE49-F238E27FC236}">
              <a16:creationId xmlns:a16="http://schemas.microsoft.com/office/drawing/2014/main" id="{E1F55753-6E6A-439E-B6FD-90C2CA8ED38B}"/>
            </a:ext>
          </a:extLst>
        </xdr:cNvPr>
        <xdr:cNvSpPr txBox="1"/>
      </xdr:nvSpPr>
      <xdr:spPr>
        <a:xfrm>
          <a:off x="3582035" y="6482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92075</xdr:rowOff>
    </xdr:from>
    <xdr:ext cx="404495" cy="259080"/>
    <xdr:sp macro="" textlink="">
      <xdr:nvSpPr>
        <xdr:cNvPr id="85" name="n_2aveValue【図書館】&#10;有形固定資産減価償却率">
          <a:extLst>
            <a:ext uri="{FF2B5EF4-FFF2-40B4-BE49-F238E27FC236}">
              <a16:creationId xmlns:a16="http://schemas.microsoft.com/office/drawing/2014/main" id="{9ABCC48A-EEF9-49E4-B30F-1AE33C32000C}"/>
            </a:ext>
          </a:extLst>
        </xdr:cNvPr>
        <xdr:cNvSpPr txBox="1"/>
      </xdr:nvSpPr>
      <xdr:spPr>
        <a:xfrm>
          <a:off x="2705735" y="64357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109855</xdr:rowOff>
    </xdr:from>
    <xdr:ext cx="404495" cy="258445"/>
    <xdr:sp macro="" textlink="">
      <xdr:nvSpPr>
        <xdr:cNvPr id="86" name="n_3aveValue【図書館】&#10;有形固定資産減価償却率">
          <a:extLst>
            <a:ext uri="{FF2B5EF4-FFF2-40B4-BE49-F238E27FC236}">
              <a16:creationId xmlns:a16="http://schemas.microsoft.com/office/drawing/2014/main" id="{E0D07DCF-EF94-4D58-A494-08C4BF59C12A}"/>
            </a:ext>
          </a:extLst>
        </xdr:cNvPr>
        <xdr:cNvSpPr txBox="1"/>
      </xdr:nvSpPr>
      <xdr:spPr>
        <a:xfrm>
          <a:off x="1816735" y="64535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72390</xdr:rowOff>
    </xdr:from>
    <xdr:ext cx="404495" cy="259080"/>
    <xdr:sp macro="" textlink="">
      <xdr:nvSpPr>
        <xdr:cNvPr id="87" name="n_4aveValue【図書館】&#10;有形固定資産減価償却率">
          <a:extLst>
            <a:ext uri="{FF2B5EF4-FFF2-40B4-BE49-F238E27FC236}">
              <a16:creationId xmlns:a16="http://schemas.microsoft.com/office/drawing/2014/main" id="{8FADD129-6843-4AE9-828F-EAE9FC825C4C}"/>
            </a:ext>
          </a:extLst>
        </xdr:cNvPr>
        <xdr:cNvSpPr txBox="1"/>
      </xdr:nvSpPr>
      <xdr:spPr>
        <a:xfrm>
          <a:off x="927735" y="64160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32</xdr:row>
      <xdr:rowOff>106045</xdr:rowOff>
    </xdr:from>
    <xdr:ext cx="405130" cy="259080"/>
    <xdr:sp macro="" textlink="">
      <xdr:nvSpPr>
        <xdr:cNvPr id="88" name="n_1mainValue【図書館】&#10;有形固定資産減価償却率">
          <a:extLst>
            <a:ext uri="{FF2B5EF4-FFF2-40B4-BE49-F238E27FC236}">
              <a16:creationId xmlns:a16="http://schemas.microsoft.com/office/drawing/2014/main" id="{B97E8216-007F-48FE-BD54-EB8844556474}"/>
            </a:ext>
          </a:extLst>
        </xdr:cNvPr>
        <xdr:cNvSpPr txBox="1"/>
      </xdr:nvSpPr>
      <xdr:spPr>
        <a:xfrm>
          <a:off x="3582035" y="5592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71120</xdr:colOff>
      <xdr:row>32</xdr:row>
      <xdr:rowOff>37465</xdr:rowOff>
    </xdr:from>
    <xdr:ext cx="340360" cy="259080"/>
    <xdr:sp macro="" textlink="">
      <xdr:nvSpPr>
        <xdr:cNvPr id="89" name="n_2mainValue【図書館】&#10;有形固定資産減価償却率">
          <a:extLst>
            <a:ext uri="{FF2B5EF4-FFF2-40B4-BE49-F238E27FC236}">
              <a16:creationId xmlns:a16="http://schemas.microsoft.com/office/drawing/2014/main" id="{1B57AD51-341F-4558-B1F0-7F18F4545BA1}"/>
            </a:ext>
          </a:extLst>
        </xdr:cNvPr>
        <xdr:cNvSpPr txBox="1"/>
      </xdr:nvSpPr>
      <xdr:spPr>
        <a:xfrm>
          <a:off x="2738120" y="55238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134620</xdr:colOff>
      <xdr:row>31</xdr:row>
      <xdr:rowOff>140335</xdr:rowOff>
    </xdr:from>
    <xdr:ext cx="340360" cy="259080"/>
    <xdr:sp macro="" textlink="">
      <xdr:nvSpPr>
        <xdr:cNvPr id="90" name="n_3mainValue【図書館】&#10;有形固定資産減価償却率">
          <a:extLst>
            <a:ext uri="{FF2B5EF4-FFF2-40B4-BE49-F238E27FC236}">
              <a16:creationId xmlns:a16="http://schemas.microsoft.com/office/drawing/2014/main" id="{6D9F9ECF-6854-4719-804B-CA3717934ABA}"/>
            </a:ext>
          </a:extLst>
        </xdr:cNvPr>
        <xdr:cNvSpPr txBox="1"/>
      </xdr:nvSpPr>
      <xdr:spPr>
        <a:xfrm>
          <a:off x="1849120" y="54552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oneCellAnchor>
    <xdr:from>
      <xdr:col>5</xdr:col>
      <xdr:colOff>7620</xdr:colOff>
      <xdr:row>31</xdr:row>
      <xdr:rowOff>71755</xdr:rowOff>
    </xdr:from>
    <xdr:ext cx="340360" cy="259080"/>
    <xdr:sp macro="" textlink="">
      <xdr:nvSpPr>
        <xdr:cNvPr id="91" name="n_4mainValue【図書館】&#10;有形固定資産減価償却率">
          <a:extLst>
            <a:ext uri="{FF2B5EF4-FFF2-40B4-BE49-F238E27FC236}">
              <a16:creationId xmlns:a16="http://schemas.microsoft.com/office/drawing/2014/main" id="{184E652C-86A2-4CD6-A00E-40AA8D469FC4}"/>
            </a:ext>
          </a:extLst>
        </xdr:cNvPr>
        <xdr:cNvSpPr txBox="1"/>
      </xdr:nvSpPr>
      <xdr:spPr>
        <a:xfrm>
          <a:off x="960120" y="53867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D0D778D-9E35-4006-A824-6FF7558F904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31F6BAA-9D16-476E-99B3-8AE8ED63C783}"/>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73AA9DF-7068-45B0-A04B-253CD4BBE001}"/>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70D7A69-0E8F-4A7C-BE90-D6108F5D8CCC}"/>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348BCB9-1248-438D-A305-5C86B9BB2AC9}"/>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A29817C-5727-4123-B1F3-40306F1FDF4D}"/>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B9BD8E2-1E30-417B-BCC0-9C365DAD835B}"/>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27D6CBD-5AE0-4D4A-BD09-A6B92681AF12}"/>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250" cy="225425"/>
    <xdr:sp macro="" textlink="">
      <xdr:nvSpPr>
        <xdr:cNvPr id="100" name="テキスト ボックス 99">
          <a:extLst>
            <a:ext uri="{FF2B5EF4-FFF2-40B4-BE49-F238E27FC236}">
              <a16:creationId xmlns:a16="http://schemas.microsoft.com/office/drawing/2014/main" id="{F30FE865-CA01-45B5-BD9F-C47F949B8B8F}"/>
            </a:ext>
          </a:extLst>
        </xdr:cNvPr>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9B5F21F-BE9A-4C3C-BF64-614130CE3635}"/>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0A09DAA-6CCF-47F0-811F-FA999171BCEF}"/>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103" name="テキスト ボックス 102">
          <a:extLst>
            <a:ext uri="{FF2B5EF4-FFF2-40B4-BE49-F238E27FC236}">
              <a16:creationId xmlns:a16="http://schemas.microsoft.com/office/drawing/2014/main" id="{9582227B-18A9-416F-9CDD-C144773B93C5}"/>
            </a:ext>
          </a:extLst>
        </xdr:cNvPr>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BCF4C24-6F93-49A7-81F1-356E45397D5F}"/>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725" cy="258445"/>
    <xdr:sp macro="" textlink="">
      <xdr:nvSpPr>
        <xdr:cNvPr id="105" name="テキスト ボックス 104">
          <a:extLst>
            <a:ext uri="{FF2B5EF4-FFF2-40B4-BE49-F238E27FC236}">
              <a16:creationId xmlns:a16="http://schemas.microsoft.com/office/drawing/2014/main" id="{D42E94B3-DCB3-4913-BAE2-D5A347F8AE26}"/>
            </a:ext>
          </a:extLst>
        </xdr:cNvPr>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1E1AC91-19F8-4583-8E87-0A18B8A3E872}"/>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725" cy="259080"/>
    <xdr:sp macro="" textlink="">
      <xdr:nvSpPr>
        <xdr:cNvPr id="107" name="テキスト ボックス 106">
          <a:extLst>
            <a:ext uri="{FF2B5EF4-FFF2-40B4-BE49-F238E27FC236}">
              <a16:creationId xmlns:a16="http://schemas.microsoft.com/office/drawing/2014/main" id="{7A6428DC-2776-41F6-A0A2-B3EA056D4034}"/>
            </a:ext>
          </a:extLst>
        </xdr:cNvPr>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06E2D8E-1364-4398-A07D-7714A76B390D}"/>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725" cy="259080"/>
    <xdr:sp macro="" textlink="">
      <xdr:nvSpPr>
        <xdr:cNvPr id="109" name="テキスト ボックス 108">
          <a:extLst>
            <a:ext uri="{FF2B5EF4-FFF2-40B4-BE49-F238E27FC236}">
              <a16:creationId xmlns:a16="http://schemas.microsoft.com/office/drawing/2014/main" id="{52F488D8-9E2E-470E-9F46-5A5C02A7D673}"/>
            </a:ext>
          </a:extLst>
        </xdr:cNvPr>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C604B6E-693C-4CE7-8362-ECB912D9D2A8}"/>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725" cy="258445"/>
    <xdr:sp macro="" textlink="">
      <xdr:nvSpPr>
        <xdr:cNvPr id="111" name="テキスト ボックス 110">
          <a:extLst>
            <a:ext uri="{FF2B5EF4-FFF2-40B4-BE49-F238E27FC236}">
              <a16:creationId xmlns:a16="http://schemas.microsoft.com/office/drawing/2014/main" id="{4AD1ABAE-81D7-47FC-990C-4065147E23AE}"/>
            </a:ext>
          </a:extLst>
        </xdr:cNvPr>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97DBAAA-591B-4D64-91E4-0897D4225EB3}"/>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725" cy="259080"/>
    <xdr:sp macro="" textlink="">
      <xdr:nvSpPr>
        <xdr:cNvPr id="113" name="テキスト ボックス 112">
          <a:extLst>
            <a:ext uri="{FF2B5EF4-FFF2-40B4-BE49-F238E27FC236}">
              <a16:creationId xmlns:a16="http://schemas.microsoft.com/office/drawing/2014/main" id="{22771484-5611-4337-AC12-982A9E061671}"/>
            </a:ext>
          </a:extLst>
        </xdr:cNvPr>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753EF6DA-44F1-4478-9F3F-93E68B26FCCB}"/>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314A2D94-CFED-4E3C-87CE-5EF88B18113A}"/>
            </a:ext>
          </a:extLst>
        </xdr:cNvPr>
        <xdr:cNvCxnSpPr/>
      </xdr:nvCxnSpPr>
      <xdr:spPr>
        <a:xfrm flipV="1">
          <a:off x="10476865" y="587502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7620</xdr:rowOff>
    </xdr:from>
    <xdr:ext cx="469900" cy="258445"/>
    <xdr:sp macro="" textlink="">
      <xdr:nvSpPr>
        <xdr:cNvPr id="116" name="【図書館】&#10;一人当たり面積最小値テキスト">
          <a:extLst>
            <a:ext uri="{FF2B5EF4-FFF2-40B4-BE49-F238E27FC236}">
              <a16:creationId xmlns:a16="http://schemas.microsoft.com/office/drawing/2014/main" id="{C2C93587-43AE-4529-9791-7CCF029F421F}"/>
            </a:ext>
          </a:extLst>
        </xdr:cNvPr>
        <xdr:cNvSpPr txBox="1"/>
      </xdr:nvSpPr>
      <xdr:spPr>
        <a:xfrm>
          <a:off x="10515600" y="72085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C2976E42-9C90-4F80-9D2E-31A34A6F64F5}"/>
            </a:ext>
          </a:extLst>
        </xdr:cNvPr>
        <xdr:cNvCxnSpPr/>
      </xdr:nvCxnSpPr>
      <xdr:spPr>
        <a:xfrm>
          <a:off x="10388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163830</xdr:rowOff>
    </xdr:from>
    <xdr:ext cx="469900" cy="259080"/>
    <xdr:sp macro="" textlink="">
      <xdr:nvSpPr>
        <xdr:cNvPr id="118" name="【図書館】&#10;一人当たり面積最大値テキスト">
          <a:extLst>
            <a:ext uri="{FF2B5EF4-FFF2-40B4-BE49-F238E27FC236}">
              <a16:creationId xmlns:a16="http://schemas.microsoft.com/office/drawing/2014/main" id="{B0591DD3-5DB6-47D3-B014-AA3ED9C066EF}"/>
            </a:ext>
          </a:extLst>
        </xdr:cNvPr>
        <xdr:cNvSpPr txBox="1"/>
      </xdr:nvSpPr>
      <xdr:spPr>
        <a:xfrm>
          <a:off x="10515600" y="5650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0.358</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ECA22A51-334F-4AB1-AB3F-3753E228F367}"/>
            </a:ext>
          </a:extLst>
        </xdr:cNvPr>
        <xdr:cNvCxnSpPr/>
      </xdr:nvCxnSpPr>
      <xdr:spPr>
        <a:xfrm>
          <a:off x="10388600" y="587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90170</xdr:rowOff>
    </xdr:from>
    <xdr:ext cx="469900" cy="259080"/>
    <xdr:sp macro="" textlink="">
      <xdr:nvSpPr>
        <xdr:cNvPr id="120" name="【図書館】&#10;一人当たり面積平均値テキスト">
          <a:extLst>
            <a:ext uri="{FF2B5EF4-FFF2-40B4-BE49-F238E27FC236}">
              <a16:creationId xmlns:a16="http://schemas.microsoft.com/office/drawing/2014/main" id="{59EF3A77-81BE-4E46-90BC-D1CE32370CCB}"/>
            </a:ext>
          </a:extLst>
        </xdr:cNvPr>
        <xdr:cNvSpPr txBox="1"/>
      </xdr:nvSpPr>
      <xdr:spPr>
        <a:xfrm>
          <a:off x="10515600" y="6776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84F5B527-D92E-4B9C-A1B4-0ABA6DAA7192}"/>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116840</xdr:rowOff>
    </xdr:from>
    <xdr:to>
      <xdr:col>50</xdr:col>
      <xdr:colOff>165100</xdr:colOff>
      <xdr:row>41</xdr:row>
      <xdr:rowOff>46990</xdr:rowOff>
    </xdr:to>
    <xdr:sp macro="" textlink="">
      <xdr:nvSpPr>
        <xdr:cNvPr id="122" name="フローチャート: 判断 121">
          <a:extLst>
            <a:ext uri="{FF2B5EF4-FFF2-40B4-BE49-F238E27FC236}">
              <a16:creationId xmlns:a16="http://schemas.microsoft.com/office/drawing/2014/main" id="{DC06B0D5-540C-4E40-AF47-359940D88ECA}"/>
            </a:ext>
          </a:extLst>
        </xdr:cNvPr>
        <xdr:cNvSpPr/>
      </xdr:nvSpPr>
      <xdr:spPr>
        <a:xfrm>
          <a:off x="9588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BFC275BF-ECC2-4C85-B9AB-779C9139B759}"/>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132080</xdr:rowOff>
    </xdr:from>
    <xdr:to>
      <xdr:col>41</xdr:col>
      <xdr:colOff>101600</xdr:colOff>
      <xdr:row>41</xdr:row>
      <xdr:rowOff>62230</xdr:rowOff>
    </xdr:to>
    <xdr:sp macro="" textlink="">
      <xdr:nvSpPr>
        <xdr:cNvPr id="124" name="フローチャート: 判断 123">
          <a:extLst>
            <a:ext uri="{FF2B5EF4-FFF2-40B4-BE49-F238E27FC236}">
              <a16:creationId xmlns:a16="http://schemas.microsoft.com/office/drawing/2014/main" id="{DDB4CF52-0F54-4344-B55D-1A820135C9CE}"/>
            </a:ext>
          </a:extLst>
        </xdr:cNvPr>
        <xdr:cNvSpPr/>
      </xdr:nvSpPr>
      <xdr:spPr>
        <a:xfrm>
          <a:off x="7810500" y="699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132080</xdr:rowOff>
    </xdr:from>
    <xdr:to>
      <xdr:col>36</xdr:col>
      <xdr:colOff>165100</xdr:colOff>
      <xdr:row>41</xdr:row>
      <xdr:rowOff>62230</xdr:rowOff>
    </xdr:to>
    <xdr:sp macro="" textlink="">
      <xdr:nvSpPr>
        <xdr:cNvPr id="125" name="フローチャート: 判断 124">
          <a:extLst>
            <a:ext uri="{FF2B5EF4-FFF2-40B4-BE49-F238E27FC236}">
              <a16:creationId xmlns:a16="http://schemas.microsoft.com/office/drawing/2014/main" id="{1F1A766B-332F-40E3-A4B6-8BCE293C3263}"/>
            </a:ext>
          </a:extLst>
        </xdr:cNvPr>
        <xdr:cNvSpPr/>
      </xdr:nvSpPr>
      <xdr:spPr>
        <a:xfrm>
          <a:off x="6921500" y="699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20A8EAB1-830B-4109-AB14-1AFD079F491D}"/>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A6231798-7E41-40C8-BB31-03F852683666}"/>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93ABE0CB-7E6F-4900-B4C8-D6324516E6DA}"/>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2EF98668-BD5C-4565-9047-9B30B05B7CC2}"/>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37748366-8E1F-40AB-9E02-8A5D20218D9E}"/>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120650</xdr:rowOff>
    </xdr:from>
    <xdr:to>
      <xdr:col>55</xdr:col>
      <xdr:colOff>50800</xdr:colOff>
      <xdr:row>41</xdr:row>
      <xdr:rowOff>50800</xdr:rowOff>
    </xdr:to>
    <xdr:sp macro="" textlink="">
      <xdr:nvSpPr>
        <xdr:cNvPr id="131" name="楕円 130">
          <a:extLst>
            <a:ext uri="{FF2B5EF4-FFF2-40B4-BE49-F238E27FC236}">
              <a16:creationId xmlns:a16="http://schemas.microsoft.com/office/drawing/2014/main" id="{5BCFB52C-958C-40E3-A2BB-971F7D5535EB}"/>
            </a:ext>
          </a:extLst>
        </xdr:cNvPr>
        <xdr:cNvSpPr/>
      </xdr:nvSpPr>
      <xdr:spPr>
        <a:xfrm>
          <a:off x="104267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99060</xdr:rowOff>
    </xdr:from>
    <xdr:ext cx="469900" cy="258445"/>
    <xdr:sp macro="" textlink="">
      <xdr:nvSpPr>
        <xdr:cNvPr id="132" name="【図書館】&#10;一人当たり面積該当値テキスト">
          <a:extLst>
            <a:ext uri="{FF2B5EF4-FFF2-40B4-BE49-F238E27FC236}">
              <a16:creationId xmlns:a16="http://schemas.microsoft.com/office/drawing/2014/main" id="{9B7809E5-961F-4E53-B59C-4C0D1074AF4D}"/>
            </a:ext>
          </a:extLst>
        </xdr:cNvPr>
        <xdr:cNvSpPr txBox="1"/>
      </xdr:nvSpPr>
      <xdr:spPr>
        <a:xfrm>
          <a:off x="10515600" y="69570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120650</xdr:rowOff>
    </xdr:from>
    <xdr:to>
      <xdr:col>50</xdr:col>
      <xdr:colOff>165100</xdr:colOff>
      <xdr:row>41</xdr:row>
      <xdr:rowOff>50800</xdr:rowOff>
    </xdr:to>
    <xdr:sp macro="" textlink="">
      <xdr:nvSpPr>
        <xdr:cNvPr id="133" name="楕円 132">
          <a:extLst>
            <a:ext uri="{FF2B5EF4-FFF2-40B4-BE49-F238E27FC236}">
              <a16:creationId xmlns:a16="http://schemas.microsoft.com/office/drawing/2014/main" id="{EF343793-20BD-4405-974F-DE4B7ED247B3}"/>
            </a:ext>
          </a:extLst>
        </xdr:cNvPr>
        <xdr:cNvSpPr/>
      </xdr:nvSpPr>
      <xdr:spPr>
        <a:xfrm>
          <a:off x="9588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0</xdr:rowOff>
    </xdr:from>
    <xdr:to>
      <xdr:col>55</xdr:col>
      <xdr:colOff>0</xdr:colOff>
      <xdr:row>41</xdr:row>
      <xdr:rowOff>0</xdr:rowOff>
    </xdr:to>
    <xdr:cxnSp macro="">
      <xdr:nvCxnSpPr>
        <xdr:cNvPr id="134" name="直線コネクタ 133">
          <a:extLst>
            <a:ext uri="{FF2B5EF4-FFF2-40B4-BE49-F238E27FC236}">
              <a16:creationId xmlns:a16="http://schemas.microsoft.com/office/drawing/2014/main" id="{7F0BBC0D-D579-453F-80AC-0E5A362FD291}"/>
            </a:ext>
          </a:extLst>
        </xdr:cNvPr>
        <xdr:cNvCxnSpPr/>
      </xdr:nvCxnSpPr>
      <xdr:spPr>
        <a:xfrm>
          <a:off x="9639300" y="70294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124460</xdr:rowOff>
    </xdr:from>
    <xdr:to>
      <xdr:col>46</xdr:col>
      <xdr:colOff>38100</xdr:colOff>
      <xdr:row>41</xdr:row>
      <xdr:rowOff>54610</xdr:rowOff>
    </xdr:to>
    <xdr:sp macro="" textlink="">
      <xdr:nvSpPr>
        <xdr:cNvPr id="135" name="楕円 134">
          <a:extLst>
            <a:ext uri="{FF2B5EF4-FFF2-40B4-BE49-F238E27FC236}">
              <a16:creationId xmlns:a16="http://schemas.microsoft.com/office/drawing/2014/main" id="{67339F9E-0AEF-47AA-AC40-64A7402909DE}"/>
            </a:ext>
          </a:extLst>
        </xdr:cNvPr>
        <xdr:cNvSpPr/>
      </xdr:nvSpPr>
      <xdr:spPr>
        <a:xfrm>
          <a:off x="8699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0</xdr:rowOff>
    </xdr:from>
    <xdr:to>
      <xdr:col>50</xdr:col>
      <xdr:colOff>114300</xdr:colOff>
      <xdr:row>41</xdr:row>
      <xdr:rowOff>3810</xdr:rowOff>
    </xdr:to>
    <xdr:cxnSp macro="">
      <xdr:nvCxnSpPr>
        <xdr:cNvPr id="136" name="直線コネクタ 135">
          <a:extLst>
            <a:ext uri="{FF2B5EF4-FFF2-40B4-BE49-F238E27FC236}">
              <a16:creationId xmlns:a16="http://schemas.microsoft.com/office/drawing/2014/main" id="{76DA3CEF-7276-455C-8861-DBA73588F5C5}"/>
            </a:ext>
          </a:extLst>
        </xdr:cNvPr>
        <xdr:cNvCxnSpPr/>
      </xdr:nvCxnSpPr>
      <xdr:spPr>
        <a:xfrm flipV="1">
          <a:off x="8750300" y="70294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128270</xdr:rowOff>
    </xdr:from>
    <xdr:to>
      <xdr:col>41</xdr:col>
      <xdr:colOff>101600</xdr:colOff>
      <xdr:row>41</xdr:row>
      <xdr:rowOff>58420</xdr:rowOff>
    </xdr:to>
    <xdr:sp macro="" textlink="">
      <xdr:nvSpPr>
        <xdr:cNvPr id="137" name="楕円 136">
          <a:extLst>
            <a:ext uri="{FF2B5EF4-FFF2-40B4-BE49-F238E27FC236}">
              <a16:creationId xmlns:a16="http://schemas.microsoft.com/office/drawing/2014/main" id="{717E35FE-79AD-4EA5-AE18-1EE73C08E6EC}"/>
            </a:ext>
          </a:extLst>
        </xdr:cNvPr>
        <xdr:cNvSpPr/>
      </xdr:nvSpPr>
      <xdr:spPr>
        <a:xfrm>
          <a:off x="7810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3810</xdr:rowOff>
    </xdr:from>
    <xdr:to>
      <xdr:col>45</xdr:col>
      <xdr:colOff>177800</xdr:colOff>
      <xdr:row>41</xdr:row>
      <xdr:rowOff>7620</xdr:rowOff>
    </xdr:to>
    <xdr:cxnSp macro="">
      <xdr:nvCxnSpPr>
        <xdr:cNvPr id="138" name="直線コネクタ 137">
          <a:extLst>
            <a:ext uri="{FF2B5EF4-FFF2-40B4-BE49-F238E27FC236}">
              <a16:creationId xmlns:a16="http://schemas.microsoft.com/office/drawing/2014/main" id="{3F5A8557-B218-42FC-A194-E72C6466DEF4}"/>
            </a:ext>
          </a:extLst>
        </xdr:cNvPr>
        <xdr:cNvCxnSpPr/>
      </xdr:nvCxnSpPr>
      <xdr:spPr>
        <a:xfrm flipV="1">
          <a:off x="7861300" y="70332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132080</xdr:rowOff>
    </xdr:from>
    <xdr:to>
      <xdr:col>36</xdr:col>
      <xdr:colOff>165100</xdr:colOff>
      <xdr:row>41</xdr:row>
      <xdr:rowOff>62230</xdr:rowOff>
    </xdr:to>
    <xdr:sp macro="" textlink="">
      <xdr:nvSpPr>
        <xdr:cNvPr id="139" name="楕円 138">
          <a:extLst>
            <a:ext uri="{FF2B5EF4-FFF2-40B4-BE49-F238E27FC236}">
              <a16:creationId xmlns:a16="http://schemas.microsoft.com/office/drawing/2014/main" id="{809CE2B3-48BC-4F36-9548-E05CE9B68D7E}"/>
            </a:ext>
          </a:extLst>
        </xdr:cNvPr>
        <xdr:cNvSpPr/>
      </xdr:nvSpPr>
      <xdr:spPr>
        <a:xfrm>
          <a:off x="6921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7620</xdr:rowOff>
    </xdr:from>
    <xdr:to>
      <xdr:col>41</xdr:col>
      <xdr:colOff>50800</xdr:colOff>
      <xdr:row>41</xdr:row>
      <xdr:rowOff>11430</xdr:rowOff>
    </xdr:to>
    <xdr:cxnSp macro="">
      <xdr:nvCxnSpPr>
        <xdr:cNvPr id="140" name="直線コネクタ 139">
          <a:extLst>
            <a:ext uri="{FF2B5EF4-FFF2-40B4-BE49-F238E27FC236}">
              <a16:creationId xmlns:a16="http://schemas.microsoft.com/office/drawing/2014/main" id="{AE9C7D86-15D1-471B-8BFB-E5AF79EE08D3}"/>
            </a:ext>
          </a:extLst>
        </xdr:cNvPr>
        <xdr:cNvCxnSpPr/>
      </xdr:nvCxnSpPr>
      <xdr:spPr>
        <a:xfrm flipV="1">
          <a:off x="6972300" y="70370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63500</xdr:rowOff>
    </xdr:from>
    <xdr:ext cx="469900" cy="258445"/>
    <xdr:sp macro="" textlink="">
      <xdr:nvSpPr>
        <xdr:cNvPr id="141" name="n_1aveValue【図書館】&#10;一人当たり面積">
          <a:extLst>
            <a:ext uri="{FF2B5EF4-FFF2-40B4-BE49-F238E27FC236}">
              <a16:creationId xmlns:a16="http://schemas.microsoft.com/office/drawing/2014/main" id="{858E14CF-B44E-4457-BE13-91780F18D2FB}"/>
            </a:ext>
          </a:extLst>
        </xdr:cNvPr>
        <xdr:cNvSpPr txBox="1"/>
      </xdr:nvSpPr>
      <xdr:spPr>
        <a:xfrm>
          <a:off x="9391650" y="67500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59690</xdr:rowOff>
    </xdr:from>
    <xdr:ext cx="469265" cy="259080"/>
    <xdr:sp macro="" textlink="">
      <xdr:nvSpPr>
        <xdr:cNvPr id="142" name="n_2aveValue【図書館】&#10;一人当たり面積">
          <a:extLst>
            <a:ext uri="{FF2B5EF4-FFF2-40B4-BE49-F238E27FC236}">
              <a16:creationId xmlns:a16="http://schemas.microsoft.com/office/drawing/2014/main" id="{EF925ED3-D0B0-4DC9-9ABB-F5E0787B71B7}"/>
            </a:ext>
          </a:extLst>
        </xdr:cNvPr>
        <xdr:cNvSpPr txBox="1"/>
      </xdr:nvSpPr>
      <xdr:spPr>
        <a:xfrm>
          <a:off x="8515350" y="6746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41</xdr:row>
      <xdr:rowOff>53340</xdr:rowOff>
    </xdr:from>
    <xdr:ext cx="469265" cy="258445"/>
    <xdr:sp macro="" textlink="">
      <xdr:nvSpPr>
        <xdr:cNvPr id="143" name="n_3aveValue【図書館】&#10;一人当たり面積">
          <a:extLst>
            <a:ext uri="{FF2B5EF4-FFF2-40B4-BE49-F238E27FC236}">
              <a16:creationId xmlns:a16="http://schemas.microsoft.com/office/drawing/2014/main" id="{A5CEE966-155B-4130-80EF-C193005F3BB0}"/>
            </a:ext>
          </a:extLst>
        </xdr:cNvPr>
        <xdr:cNvSpPr txBox="1"/>
      </xdr:nvSpPr>
      <xdr:spPr>
        <a:xfrm>
          <a:off x="7626350" y="70827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41</xdr:row>
      <xdr:rowOff>53340</xdr:rowOff>
    </xdr:from>
    <xdr:ext cx="469265" cy="258445"/>
    <xdr:sp macro="" textlink="">
      <xdr:nvSpPr>
        <xdr:cNvPr id="144" name="n_4aveValue【図書館】&#10;一人当たり面積">
          <a:extLst>
            <a:ext uri="{FF2B5EF4-FFF2-40B4-BE49-F238E27FC236}">
              <a16:creationId xmlns:a16="http://schemas.microsoft.com/office/drawing/2014/main" id="{F2F60AB0-8C2A-448A-B9BA-F956BD3B2374}"/>
            </a:ext>
          </a:extLst>
        </xdr:cNvPr>
        <xdr:cNvSpPr txBox="1"/>
      </xdr:nvSpPr>
      <xdr:spPr>
        <a:xfrm>
          <a:off x="6737350" y="70827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41910</xdr:rowOff>
    </xdr:from>
    <xdr:ext cx="469900" cy="258445"/>
    <xdr:sp macro="" textlink="">
      <xdr:nvSpPr>
        <xdr:cNvPr id="145" name="n_1mainValue【図書館】&#10;一人当たり面積">
          <a:extLst>
            <a:ext uri="{FF2B5EF4-FFF2-40B4-BE49-F238E27FC236}">
              <a16:creationId xmlns:a16="http://schemas.microsoft.com/office/drawing/2014/main" id="{C69AB059-D0A6-4E7C-97FC-92BB95A7D790}"/>
            </a:ext>
          </a:extLst>
        </xdr:cNvPr>
        <xdr:cNvSpPr txBox="1"/>
      </xdr:nvSpPr>
      <xdr:spPr>
        <a:xfrm>
          <a:off x="9391650" y="70713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45720</xdr:rowOff>
    </xdr:from>
    <xdr:ext cx="469265" cy="259080"/>
    <xdr:sp macro="" textlink="">
      <xdr:nvSpPr>
        <xdr:cNvPr id="146" name="n_2mainValue【図書館】&#10;一人当たり面積">
          <a:extLst>
            <a:ext uri="{FF2B5EF4-FFF2-40B4-BE49-F238E27FC236}">
              <a16:creationId xmlns:a16="http://schemas.microsoft.com/office/drawing/2014/main" id="{258B2E30-E7EF-4513-8495-8FE937479B12}"/>
            </a:ext>
          </a:extLst>
        </xdr:cNvPr>
        <xdr:cNvSpPr txBox="1"/>
      </xdr:nvSpPr>
      <xdr:spPr>
        <a:xfrm>
          <a:off x="8515350" y="7075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39</xdr:row>
      <xdr:rowOff>74930</xdr:rowOff>
    </xdr:from>
    <xdr:ext cx="469265" cy="258445"/>
    <xdr:sp macro="" textlink="">
      <xdr:nvSpPr>
        <xdr:cNvPr id="147" name="n_3mainValue【図書館】&#10;一人当たり面積">
          <a:extLst>
            <a:ext uri="{FF2B5EF4-FFF2-40B4-BE49-F238E27FC236}">
              <a16:creationId xmlns:a16="http://schemas.microsoft.com/office/drawing/2014/main" id="{4421E4D6-68DC-4248-9AC6-443D1AAF856A}"/>
            </a:ext>
          </a:extLst>
        </xdr:cNvPr>
        <xdr:cNvSpPr txBox="1"/>
      </xdr:nvSpPr>
      <xdr:spPr>
        <a:xfrm>
          <a:off x="7626350" y="6761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39</xdr:row>
      <xdr:rowOff>78740</xdr:rowOff>
    </xdr:from>
    <xdr:ext cx="469265" cy="259080"/>
    <xdr:sp macro="" textlink="">
      <xdr:nvSpPr>
        <xdr:cNvPr id="148" name="n_4mainValue【図書館】&#10;一人当たり面積">
          <a:extLst>
            <a:ext uri="{FF2B5EF4-FFF2-40B4-BE49-F238E27FC236}">
              <a16:creationId xmlns:a16="http://schemas.microsoft.com/office/drawing/2014/main" id="{3E3AA9BD-8A2D-4DB3-867F-8D52479259AA}"/>
            </a:ext>
          </a:extLst>
        </xdr:cNvPr>
        <xdr:cNvSpPr txBox="1"/>
      </xdr:nvSpPr>
      <xdr:spPr>
        <a:xfrm>
          <a:off x="6737350" y="6765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C8A1EC9-A28B-4A90-9187-67863744981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F4FD64B8-8EEE-4C96-89A5-6B2DFC042308}"/>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3D36E79-39CE-41C8-A170-3D079D2F7A95}"/>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6004D26-ADAE-4F17-AB0D-0BBBAA17E89D}"/>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55CF0EF-1D68-4359-8FB6-571842ABC2BE}"/>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DA9CB77-9969-49D3-B9F2-972ACD371351}"/>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518E6FC-3FC5-47F5-A26B-3018C5DFE754}"/>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1BC7CA6-0FA0-4B6B-8A6D-21BCA3C090C1}"/>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7" name="テキスト ボックス 156">
          <a:extLst>
            <a:ext uri="{FF2B5EF4-FFF2-40B4-BE49-F238E27FC236}">
              <a16:creationId xmlns:a16="http://schemas.microsoft.com/office/drawing/2014/main" id="{B7B70D90-25A1-4B34-84F3-F4B0F1A226F5}"/>
            </a:ext>
          </a:extLst>
        </xdr:cNvPr>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A13FF44-2592-42C1-BC3D-63307F2898D7}"/>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59" name="テキスト ボックス 158">
          <a:extLst>
            <a:ext uri="{FF2B5EF4-FFF2-40B4-BE49-F238E27FC236}">
              <a16:creationId xmlns:a16="http://schemas.microsoft.com/office/drawing/2014/main" id="{27D80246-A13F-41F9-B798-DC8FC83BA54F}"/>
            </a:ext>
          </a:extLst>
        </xdr:cNvPr>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887C345F-0BB2-4826-B921-57AEA22D320A}"/>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6725" cy="259080"/>
    <xdr:sp macro="" textlink="">
      <xdr:nvSpPr>
        <xdr:cNvPr id="161" name="テキスト ボックス 160">
          <a:extLst>
            <a:ext uri="{FF2B5EF4-FFF2-40B4-BE49-F238E27FC236}">
              <a16:creationId xmlns:a16="http://schemas.microsoft.com/office/drawing/2014/main" id="{1712A41E-9F6E-426F-96B7-9D7E2CA146F0}"/>
            </a:ext>
          </a:extLst>
        </xdr:cNvPr>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1843BDF8-D3E5-42DD-8A7E-0A7910CD62DB}"/>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3" name="テキスト ボックス 162">
          <a:extLst>
            <a:ext uri="{FF2B5EF4-FFF2-40B4-BE49-F238E27FC236}">
              <a16:creationId xmlns:a16="http://schemas.microsoft.com/office/drawing/2014/main" id="{B94B7949-DE8D-46F7-830F-168B0C4AD3D6}"/>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F6EB859C-F590-4466-B02D-F9D84DD776F8}"/>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65" name="テキスト ボックス 164">
          <a:extLst>
            <a:ext uri="{FF2B5EF4-FFF2-40B4-BE49-F238E27FC236}">
              <a16:creationId xmlns:a16="http://schemas.microsoft.com/office/drawing/2014/main" id="{175F6974-9452-4001-8F21-9CBBF3A84E51}"/>
            </a:ext>
          </a:extLst>
        </xdr:cNvPr>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A82372FC-25C8-4FE2-BE1E-2D34FEC92446}"/>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7" name="テキスト ボックス 166">
          <a:extLst>
            <a:ext uri="{FF2B5EF4-FFF2-40B4-BE49-F238E27FC236}">
              <a16:creationId xmlns:a16="http://schemas.microsoft.com/office/drawing/2014/main" id="{4CA47B41-2B5D-474D-8458-BB45D0FEA9EE}"/>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4A477C93-EE60-47F7-B7DC-AC79636712B5}"/>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124460</xdr:rowOff>
    </xdr:from>
    <xdr:ext cx="338455" cy="259080"/>
    <xdr:sp macro="" textlink="">
      <xdr:nvSpPr>
        <xdr:cNvPr id="169" name="テキスト ボックス 168">
          <a:extLst>
            <a:ext uri="{FF2B5EF4-FFF2-40B4-BE49-F238E27FC236}">
              <a16:creationId xmlns:a16="http://schemas.microsoft.com/office/drawing/2014/main" id="{A5A608B8-9AF8-459A-99C8-133EF1829628}"/>
            </a:ext>
          </a:extLst>
        </xdr:cNvPr>
        <xdr:cNvSpPr txBox="1"/>
      </xdr:nvSpPr>
      <xdr:spPr>
        <a:xfrm>
          <a:off x="422910" y="938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A79A665C-BC5C-4001-B942-369CDEF9BD3A}"/>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6AAB1493-FEFE-4F47-8463-9C23817F34DB}"/>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96520</xdr:rowOff>
    </xdr:from>
    <xdr:to>
      <xdr:col>24</xdr:col>
      <xdr:colOff>62865</xdr:colOff>
      <xdr:row>62</xdr:row>
      <xdr:rowOff>165100</xdr:rowOff>
    </xdr:to>
    <xdr:cxnSp macro="">
      <xdr:nvCxnSpPr>
        <xdr:cNvPr id="172" name="直線コネクタ 171">
          <a:extLst>
            <a:ext uri="{FF2B5EF4-FFF2-40B4-BE49-F238E27FC236}">
              <a16:creationId xmlns:a16="http://schemas.microsoft.com/office/drawing/2014/main" id="{193BFF2C-C3B6-46D3-B93E-1AA390BF6E09}"/>
            </a:ext>
          </a:extLst>
        </xdr:cNvPr>
        <xdr:cNvCxnSpPr/>
      </xdr:nvCxnSpPr>
      <xdr:spPr>
        <a:xfrm flipV="1">
          <a:off x="4634865" y="969772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168910</xdr:rowOff>
    </xdr:from>
    <xdr:ext cx="469900" cy="258445"/>
    <xdr:sp macro="" textlink="">
      <xdr:nvSpPr>
        <xdr:cNvPr id="173" name="【体育館・プール】&#10;有形固定資産減価償却率最小値テキスト">
          <a:extLst>
            <a:ext uri="{FF2B5EF4-FFF2-40B4-BE49-F238E27FC236}">
              <a16:creationId xmlns:a16="http://schemas.microsoft.com/office/drawing/2014/main" id="{9FF9E29B-1A3C-442C-AD41-D6177AB66401}"/>
            </a:ext>
          </a:extLst>
        </xdr:cNvPr>
        <xdr:cNvSpPr txBox="1"/>
      </xdr:nvSpPr>
      <xdr:spPr>
        <a:xfrm>
          <a:off x="4673600" y="10798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4" name="直線コネクタ 173">
          <a:extLst>
            <a:ext uri="{FF2B5EF4-FFF2-40B4-BE49-F238E27FC236}">
              <a16:creationId xmlns:a16="http://schemas.microsoft.com/office/drawing/2014/main" id="{4C05D5A4-F9CC-4BD7-B61A-20AE69F103EF}"/>
            </a:ext>
          </a:extLst>
        </xdr:cNvPr>
        <xdr:cNvCxnSpPr/>
      </xdr:nvCxnSpPr>
      <xdr:spPr>
        <a:xfrm>
          <a:off x="4546600" y="1079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43180</xdr:rowOff>
    </xdr:from>
    <xdr:ext cx="405130" cy="258445"/>
    <xdr:sp macro="" textlink="">
      <xdr:nvSpPr>
        <xdr:cNvPr id="175" name="【体育館・プール】&#10;有形固定資産減価償却率最大値テキスト">
          <a:extLst>
            <a:ext uri="{FF2B5EF4-FFF2-40B4-BE49-F238E27FC236}">
              <a16:creationId xmlns:a16="http://schemas.microsoft.com/office/drawing/2014/main" id="{200772EA-6552-4BB4-96CC-84E5DEE97B6D}"/>
            </a:ext>
          </a:extLst>
        </xdr:cNvPr>
        <xdr:cNvSpPr txBox="1"/>
      </xdr:nvSpPr>
      <xdr:spPr>
        <a:xfrm>
          <a:off x="4673600" y="94729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96520</xdr:rowOff>
    </xdr:from>
    <xdr:to>
      <xdr:col>24</xdr:col>
      <xdr:colOff>152400</xdr:colOff>
      <xdr:row>56</xdr:row>
      <xdr:rowOff>96520</xdr:rowOff>
    </xdr:to>
    <xdr:cxnSp macro="">
      <xdr:nvCxnSpPr>
        <xdr:cNvPr id="176" name="直線コネクタ 175">
          <a:extLst>
            <a:ext uri="{FF2B5EF4-FFF2-40B4-BE49-F238E27FC236}">
              <a16:creationId xmlns:a16="http://schemas.microsoft.com/office/drawing/2014/main" id="{18CF9B8E-B09A-411B-BC30-2257804498EB}"/>
            </a:ext>
          </a:extLst>
        </xdr:cNvPr>
        <xdr:cNvCxnSpPr/>
      </xdr:nvCxnSpPr>
      <xdr:spPr>
        <a:xfrm>
          <a:off x="4546600" y="969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151130</xdr:rowOff>
    </xdr:from>
    <xdr:ext cx="405130" cy="259080"/>
    <xdr:sp macro="" textlink="">
      <xdr:nvSpPr>
        <xdr:cNvPr id="177" name="【体育館・プール】&#10;有形固定資産減価償却率平均値テキスト">
          <a:extLst>
            <a:ext uri="{FF2B5EF4-FFF2-40B4-BE49-F238E27FC236}">
              <a16:creationId xmlns:a16="http://schemas.microsoft.com/office/drawing/2014/main" id="{FA55036C-DD42-42F8-B46D-C4EE326A2E32}"/>
            </a:ext>
          </a:extLst>
        </xdr:cNvPr>
        <xdr:cNvSpPr txBox="1"/>
      </xdr:nvSpPr>
      <xdr:spPr>
        <a:xfrm>
          <a:off x="4673600" y="102666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1270</xdr:rowOff>
    </xdr:from>
    <xdr:to>
      <xdr:col>24</xdr:col>
      <xdr:colOff>114300</xdr:colOff>
      <xdr:row>60</xdr:row>
      <xdr:rowOff>102870</xdr:rowOff>
    </xdr:to>
    <xdr:sp macro="" textlink="">
      <xdr:nvSpPr>
        <xdr:cNvPr id="178" name="フローチャート: 判断 177">
          <a:extLst>
            <a:ext uri="{FF2B5EF4-FFF2-40B4-BE49-F238E27FC236}">
              <a16:creationId xmlns:a16="http://schemas.microsoft.com/office/drawing/2014/main" id="{6888178B-1077-44E8-8778-55D1B389C217}"/>
            </a:ext>
          </a:extLst>
        </xdr:cNvPr>
        <xdr:cNvSpPr/>
      </xdr:nvSpPr>
      <xdr:spPr>
        <a:xfrm>
          <a:off x="4584700" y="1028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102870</xdr:rowOff>
    </xdr:from>
    <xdr:to>
      <xdr:col>20</xdr:col>
      <xdr:colOff>38100</xdr:colOff>
      <xdr:row>60</xdr:row>
      <xdr:rowOff>33020</xdr:rowOff>
    </xdr:to>
    <xdr:sp macro="" textlink="">
      <xdr:nvSpPr>
        <xdr:cNvPr id="179" name="フローチャート: 判断 178">
          <a:extLst>
            <a:ext uri="{FF2B5EF4-FFF2-40B4-BE49-F238E27FC236}">
              <a16:creationId xmlns:a16="http://schemas.microsoft.com/office/drawing/2014/main" id="{961BB7EC-14CD-401D-A1AE-D2BF6E23002B}"/>
            </a:ext>
          </a:extLst>
        </xdr:cNvPr>
        <xdr:cNvSpPr/>
      </xdr:nvSpPr>
      <xdr:spPr>
        <a:xfrm>
          <a:off x="3746500" y="1021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107950</xdr:rowOff>
    </xdr:from>
    <xdr:to>
      <xdr:col>15</xdr:col>
      <xdr:colOff>101600</xdr:colOff>
      <xdr:row>60</xdr:row>
      <xdr:rowOff>38100</xdr:rowOff>
    </xdr:to>
    <xdr:sp macro="" textlink="">
      <xdr:nvSpPr>
        <xdr:cNvPr id="180" name="フローチャート: 判断 179">
          <a:extLst>
            <a:ext uri="{FF2B5EF4-FFF2-40B4-BE49-F238E27FC236}">
              <a16:creationId xmlns:a16="http://schemas.microsoft.com/office/drawing/2014/main" id="{5471939F-A2EF-48FC-BE39-73ABC86F40A0}"/>
            </a:ext>
          </a:extLst>
        </xdr:cNvPr>
        <xdr:cNvSpPr/>
      </xdr:nvSpPr>
      <xdr:spPr>
        <a:xfrm>
          <a:off x="2857500" y="1022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139700</xdr:rowOff>
    </xdr:from>
    <xdr:to>
      <xdr:col>10</xdr:col>
      <xdr:colOff>165100</xdr:colOff>
      <xdr:row>60</xdr:row>
      <xdr:rowOff>69850</xdr:rowOff>
    </xdr:to>
    <xdr:sp macro="" textlink="">
      <xdr:nvSpPr>
        <xdr:cNvPr id="181" name="フローチャート: 判断 180">
          <a:extLst>
            <a:ext uri="{FF2B5EF4-FFF2-40B4-BE49-F238E27FC236}">
              <a16:creationId xmlns:a16="http://schemas.microsoft.com/office/drawing/2014/main" id="{4651D4EF-A14C-4696-BF78-66EF0C4A60D4}"/>
            </a:ext>
          </a:extLst>
        </xdr:cNvPr>
        <xdr:cNvSpPr/>
      </xdr:nvSpPr>
      <xdr:spPr>
        <a:xfrm>
          <a:off x="1968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107950</xdr:rowOff>
    </xdr:from>
    <xdr:to>
      <xdr:col>6</xdr:col>
      <xdr:colOff>38100</xdr:colOff>
      <xdr:row>60</xdr:row>
      <xdr:rowOff>38100</xdr:rowOff>
    </xdr:to>
    <xdr:sp macro="" textlink="">
      <xdr:nvSpPr>
        <xdr:cNvPr id="182" name="フローチャート: 判断 181">
          <a:extLst>
            <a:ext uri="{FF2B5EF4-FFF2-40B4-BE49-F238E27FC236}">
              <a16:creationId xmlns:a16="http://schemas.microsoft.com/office/drawing/2014/main" id="{545B865B-42E7-475F-9EEC-536587D55AA7}"/>
            </a:ext>
          </a:extLst>
        </xdr:cNvPr>
        <xdr:cNvSpPr/>
      </xdr:nvSpPr>
      <xdr:spPr>
        <a:xfrm>
          <a:off x="1079500" y="1022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3" name="テキスト ボックス 182">
          <a:extLst>
            <a:ext uri="{FF2B5EF4-FFF2-40B4-BE49-F238E27FC236}">
              <a16:creationId xmlns:a16="http://schemas.microsoft.com/office/drawing/2014/main" id="{F0A3FA00-27CD-406A-904A-A4623FAEE1BC}"/>
            </a:ext>
          </a:extLst>
        </xdr:cNvPr>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4" name="テキスト ボックス 183">
          <a:extLst>
            <a:ext uri="{FF2B5EF4-FFF2-40B4-BE49-F238E27FC236}">
              <a16:creationId xmlns:a16="http://schemas.microsoft.com/office/drawing/2014/main" id="{DBCB902B-DCE7-4C12-B7B8-6BE9CABAB612}"/>
            </a:ext>
          </a:extLst>
        </xdr:cNvPr>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5" name="テキスト ボックス 184">
          <a:extLst>
            <a:ext uri="{FF2B5EF4-FFF2-40B4-BE49-F238E27FC236}">
              <a16:creationId xmlns:a16="http://schemas.microsoft.com/office/drawing/2014/main" id="{304924A3-369C-415D-A36B-E165C19C4F1F}"/>
            </a:ext>
          </a:extLst>
        </xdr:cNvPr>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6" name="テキスト ボックス 185">
          <a:extLst>
            <a:ext uri="{FF2B5EF4-FFF2-40B4-BE49-F238E27FC236}">
              <a16:creationId xmlns:a16="http://schemas.microsoft.com/office/drawing/2014/main" id="{D4B12AE9-82E7-4329-A730-6ABA24106362}"/>
            </a:ext>
          </a:extLst>
        </xdr:cNvPr>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7" name="テキスト ボックス 186">
          <a:extLst>
            <a:ext uri="{FF2B5EF4-FFF2-40B4-BE49-F238E27FC236}">
              <a16:creationId xmlns:a16="http://schemas.microsoft.com/office/drawing/2014/main" id="{32017ECE-56F6-43C0-A5B3-467E7BC5BA76}"/>
            </a:ext>
          </a:extLst>
        </xdr:cNvPr>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45720</xdr:rowOff>
    </xdr:from>
    <xdr:to>
      <xdr:col>24</xdr:col>
      <xdr:colOff>114300</xdr:colOff>
      <xdr:row>56</xdr:row>
      <xdr:rowOff>147320</xdr:rowOff>
    </xdr:to>
    <xdr:sp macro="" textlink="">
      <xdr:nvSpPr>
        <xdr:cNvPr id="188" name="楕円 187">
          <a:extLst>
            <a:ext uri="{FF2B5EF4-FFF2-40B4-BE49-F238E27FC236}">
              <a16:creationId xmlns:a16="http://schemas.microsoft.com/office/drawing/2014/main" id="{F1DB5D01-D1FC-4031-AB02-598A7E20B939}"/>
            </a:ext>
          </a:extLst>
        </xdr:cNvPr>
        <xdr:cNvSpPr/>
      </xdr:nvSpPr>
      <xdr:spPr>
        <a:xfrm>
          <a:off x="45847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170180</xdr:rowOff>
    </xdr:from>
    <xdr:ext cx="405130" cy="259080"/>
    <xdr:sp macro="" textlink="">
      <xdr:nvSpPr>
        <xdr:cNvPr id="189" name="【体育館・プール】&#10;有形固定資産減価償却率該当値テキスト">
          <a:extLst>
            <a:ext uri="{FF2B5EF4-FFF2-40B4-BE49-F238E27FC236}">
              <a16:creationId xmlns:a16="http://schemas.microsoft.com/office/drawing/2014/main" id="{BDA7DC9C-AC9B-44FC-A12B-6CA92BF8E705}"/>
            </a:ext>
          </a:extLst>
        </xdr:cNvPr>
        <xdr:cNvSpPr txBox="1"/>
      </xdr:nvSpPr>
      <xdr:spPr>
        <a:xfrm>
          <a:off x="4673600" y="9599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2540</xdr:rowOff>
    </xdr:from>
    <xdr:to>
      <xdr:col>20</xdr:col>
      <xdr:colOff>38100</xdr:colOff>
      <xdr:row>56</xdr:row>
      <xdr:rowOff>104140</xdr:rowOff>
    </xdr:to>
    <xdr:sp macro="" textlink="">
      <xdr:nvSpPr>
        <xdr:cNvPr id="190" name="楕円 189">
          <a:extLst>
            <a:ext uri="{FF2B5EF4-FFF2-40B4-BE49-F238E27FC236}">
              <a16:creationId xmlns:a16="http://schemas.microsoft.com/office/drawing/2014/main" id="{C3D2B4A8-3317-47EA-9658-5B2A65328C29}"/>
            </a:ext>
          </a:extLst>
        </xdr:cNvPr>
        <xdr:cNvSpPr/>
      </xdr:nvSpPr>
      <xdr:spPr>
        <a:xfrm>
          <a:off x="3746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53340</xdr:rowOff>
    </xdr:from>
    <xdr:to>
      <xdr:col>24</xdr:col>
      <xdr:colOff>63500</xdr:colOff>
      <xdr:row>56</xdr:row>
      <xdr:rowOff>96520</xdr:rowOff>
    </xdr:to>
    <xdr:cxnSp macro="">
      <xdr:nvCxnSpPr>
        <xdr:cNvPr id="191" name="直線コネクタ 190">
          <a:extLst>
            <a:ext uri="{FF2B5EF4-FFF2-40B4-BE49-F238E27FC236}">
              <a16:creationId xmlns:a16="http://schemas.microsoft.com/office/drawing/2014/main" id="{D66795A4-9D3D-4C8A-AAB4-A3C4A79110A5}"/>
            </a:ext>
          </a:extLst>
        </xdr:cNvPr>
        <xdr:cNvCxnSpPr/>
      </xdr:nvCxnSpPr>
      <xdr:spPr>
        <a:xfrm>
          <a:off x="3797300" y="965454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130810</xdr:rowOff>
    </xdr:from>
    <xdr:to>
      <xdr:col>15</xdr:col>
      <xdr:colOff>101600</xdr:colOff>
      <xdr:row>56</xdr:row>
      <xdr:rowOff>60960</xdr:rowOff>
    </xdr:to>
    <xdr:sp macro="" textlink="">
      <xdr:nvSpPr>
        <xdr:cNvPr id="192" name="楕円 191">
          <a:extLst>
            <a:ext uri="{FF2B5EF4-FFF2-40B4-BE49-F238E27FC236}">
              <a16:creationId xmlns:a16="http://schemas.microsoft.com/office/drawing/2014/main" id="{47ED0ED0-73B4-4869-88E3-7C3D70C18677}"/>
            </a:ext>
          </a:extLst>
        </xdr:cNvPr>
        <xdr:cNvSpPr/>
      </xdr:nvSpPr>
      <xdr:spPr>
        <a:xfrm>
          <a:off x="2857500" y="95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10160</xdr:rowOff>
    </xdr:from>
    <xdr:to>
      <xdr:col>19</xdr:col>
      <xdr:colOff>177800</xdr:colOff>
      <xdr:row>56</xdr:row>
      <xdr:rowOff>53340</xdr:rowOff>
    </xdr:to>
    <xdr:cxnSp macro="">
      <xdr:nvCxnSpPr>
        <xdr:cNvPr id="193" name="直線コネクタ 192">
          <a:extLst>
            <a:ext uri="{FF2B5EF4-FFF2-40B4-BE49-F238E27FC236}">
              <a16:creationId xmlns:a16="http://schemas.microsoft.com/office/drawing/2014/main" id="{9C5D893F-5552-4FC2-B37C-F2B01AA71336}"/>
            </a:ext>
          </a:extLst>
        </xdr:cNvPr>
        <xdr:cNvCxnSpPr/>
      </xdr:nvCxnSpPr>
      <xdr:spPr>
        <a:xfrm>
          <a:off x="2908300" y="961136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87630</xdr:rowOff>
    </xdr:from>
    <xdr:to>
      <xdr:col>10</xdr:col>
      <xdr:colOff>165100</xdr:colOff>
      <xdr:row>56</xdr:row>
      <xdr:rowOff>17780</xdr:rowOff>
    </xdr:to>
    <xdr:sp macro="" textlink="">
      <xdr:nvSpPr>
        <xdr:cNvPr id="194" name="楕円 193">
          <a:extLst>
            <a:ext uri="{FF2B5EF4-FFF2-40B4-BE49-F238E27FC236}">
              <a16:creationId xmlns:a16="http://schemas.microsoft.com/office/drawing/2014/main" id="{D79CBACF-4E9E-4BA3-84C0-B9C136730573}"/>
            </a:ext>
          </a:extLst>
        </xdr:cNvPr>
        <xdr:cNvSpPr/>
      </xdr:nvSpPr>
      <xdr:spPr>
        <a:xfrm>
          <a:off x="19685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138430</xdr:rowOff>
    </xdr:from>
    <xdr:to>
      <xdr:col>15</xdr:col>
      <xdr:colOff>50800</xdr:colOff>
      <xdr:row>56</xdr:row>
      <xdr:rowOff>10160</xdr:rowOff>
    </xdr:to>
    <xdr:cxnSp macro="">
      <xdr:nvCxnSpPr>
        <xdr:cNvPr id="195" name="直線コネクタ 194">
          <a:extLst>
            <a:ext uri="{FF2B5EF4-FFF2-40B4-BE49-F238E27FC236}">
              <a16:creationId xmlns:a16="http://schemas.microsoft.com/office/drawing/2014/main" id="{F8A669E6-763B-4AD2-B71B-13DB80D92597}"/>
            </a:ext>
          </a:extLst>
        </xdr:cNvPr>
        <xdr:cNvCxnSpPr/>
      </xdr:nvCxnSpPr>
      <xdr:spPr>
        <a:xfrm>
          <a:off x="2019300" y="956818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44450</xdr:rowOff>
    </xdr:from>
    <xdr:to>
      <xdr:col>6</xdr:col>
      <xdr:colOff>38100</xdr:colOff>
      <xdr:row>55</xdr:row>
      <xdr:rowOff>146050</xdr:rowOff>
    </xdr:to>
    <xdr:sp macro="" textlink="">
      <xdr:nvSpPr>
        <xdr:cNvPr id="196" name="楕円 195">
          <a:extLst>
            <a:ext uri="{FF2B5EF4-FFF2-40B4-BE49-F238E27FC236}">
              <a16:creationId xmlns:a16="http://schemas.microsoft.com/office/drawing/2014/main" id="{1F6530CD-271E-40DF-A928-C00A6852C2C4}"/>
            </a:ext>
          </a:extLst>
        </xdr:cNvPr>
        <xdr:cNvSpPr/>
      </xdr:nvSpPr>
      <xdr:spPr>
        <a:xfrm>
          <a:off x="1079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95250</xdr:rowOff>
    </xdr:from>
    <xdr:to>
      <xdr:col>10</xdr:col>
      <xdr:colOff>114300</xdr:colOff>
      <xdr:row>55</xdr:row>
      <xdr:rowOff>138430</xdr:rowOff>
    </xdr:to>
    <xdr:cxnSp macro="">
      <xdr:nvCxnSpPr>
        <xdr:cNvPr id="197" name="直線コネクタ 196">
          <a:extLst>
            <a:ext uri="{FF2B5EF4-FFF2-40B4-BE49-F238E27FC236}">
              <a16:creationId xmlns:a16="http://schemas.microsoft.com/office/drawing/2014/main" id="{2B3CAABA-650A-48AB-B2E9-B21719F3ECCB}"/>
            </a:ext>
          </a:extLst>
        </xdr:cNvPr>
        <xdr:cNvCxnSpPr/>
      </xdr:nvCxnSpPr>
      <xdr:spPr>
        <a:xfrm>
          <a:off x="1130300" y="952500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24130</xdr:rowOff>
    </xdr:from>
    <xdr:ext cx="405130" cy="259080"/>
    <xdr:sp macro="" textlink="">
      <xdr:nvSpPr>
        <xdr:cNvPr id="198" name="n_1aveValue【体育館・プール】&#10;有形固定資産減価償却率">
          <a:extLst>
            <a:ext uri="{FF2B5EF4-FFF2-40B4-BE49-F238E27FC236}">
              <a16:creationId xmlns:a16="http://schemas.microsoft.com/office/drawing/2014/main" id="{D56A0172-EEBD-4B6E-B105-ADEC351A5B74}"/>
            </a:ext>
          </a:extLst>
        </xdr:cNvPr>
        <xdr:cNvSpPr txBox="1"/>
      </xdr:nvSpPr>
      <xdr:spPr>
        <a:xfrm>
          <a:off x="3582035" y="10311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29210</xdr:rowOff>
    </xdr:from>
    <xdr:ext cx="404495" cy="258445"/>
    <xdr:sp macro="" textlink="">
      <xdr:nvSpPr>
        <xdr:cNvPr id="199" name="n_2aveValue【体育館・プール】&#10;有形固定資産減価償却率">
          <a:extLst>
            <a:ext uri="{FF2B5EF4-FFF2-40B4-BE49-F238E27FC236}">
              <a16:creationId xmlns:a16="http://schemas.microsoft.com/office/drawing/2014/main" id="{65228FD9-7C89-48FA-AE03-172DE6E517BB}"/>
            </a:ext>
          </a:extLst>
        </xdr:cNvPr>
        <xdr:cNvSpPr txBox="1"/>
      </xdr:nvSpPr>
      <xdr:spPr>
        <a:xfrm>
          <a:off x="2705735" y="103162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60960</xdr:rowOff>
    </xdr:from>
    <xdr:ext cx="404495" cy="259080"/>
    <xdr:sp macro="" textlink="">
      <xdr:nvSpPr>
        <xdr:cNvPr id="200" name="n_3aveValue【体育館・プール】&#10;有形固定資産減価償却率">
          <a:extLst>
            <a:ext uri="{FF2B5EF4-FFF2-40B4-BE49-F238E27FC236}">
              <a16:creationId xmlns:a16="http://schemas.microsoft.com/office/drawing/2014/main" id="{847598EC-BB6A-4CF0-87EE-FFD016639F29}"/>
            </a:ext>
          </a:extLst>
        </xdr:cNvPr>
        <xdr:cNvSpPr txBox="1"/>
      </xdr:nvSpPr>
      <xdr:spPr>
        <a:xfrm>
          <a:off x="1816735" y="10347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29210</xdr:rowOff>
    </xdr:from>
    <xdr:ext cx="404495" cy="258445"/>
    <xdr:sp macro="" textlink="">
      <xdr:nvSpPr>
        <xdr:cNvPr id="201" name="n_4aveValue【体育館・プール】&#10;有形固定資産減価償却率">
          <a:extLst>
            <a:ext uri="{FF2B5EF4-FFF2-40B4-BE49-F238E27FC236}">
              <a16:creationId xmlns:a16="http://schemas.microsoft.com/office/drawing/2014/main" id="{123C666D-58C5-460A-A129-60693FBBEEF6}"/>
            </a:ext>
          </a:extLst>
        </xdr:cNvPr>
        <xdr:cNvSpPr txBox="1"/>
      </xdr:nvSpPr>
      <xdr:spPr>
        <a:xfrm>
          <a:off x="927735" y="103162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54</xdr:row>
      <xdr:rowOff>120650</xdr:rowOff>
    </xdr:from>
    <xdr:ext cx="405130" cy="258445"/>
    <xdr:sp macro="" textlink="">
      <xdr:nvSpPr>
        <xdr:cNvPr id="202" name="n_1mainValue【体育館・プール】&#10;有形固定資産減価償却率">
          <a:extLst>
            <a:ext uri="{FF2B5EF4-FFF2-40B4-BE49-F238E27FC236}">
              <a16:creationId xmlns:a16="http://schemas.microsoft.com/office/drawing/2014/main" id="{D393437A-8893-4FE2-90C3-38F69886AF7E}"/>
            </a:ext>
          </a:extLst>
        </xdr:cNvPr>
        <xdr:cNvSpPr txBox="1"/>
      </xdr:nvSpPr>
      <xdr:spPr>
        <a:xfrm>
          <a:off x="3582035" y="93789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71120</xdr:colOff>
      <xdr:row>54</xdr:row>
      <xdr:rowOff>77470</xdr:rowOff>
    </xdr:from>
    <xdr:ext cx="340360" cy="258445"/>
    <xdr:sp macro="" textlink="">
      <xdr:nvSpPr>
        <xdr:cNvPr id="203" name="n_2mainValue【体育館・プール】&#10;有形固定資産減価償却率">
          <a:extLst>
            <a:ext uri="{FF2B5EF4-FFF2-40B4-BE49-F238E27FC236}">
              <a16:creationId xmlns:a16="http://schemas.microsoft.com/office/drawing/2014/main" id="{CBB13D0A-5CDE-4CF6-85EB-B50374657731}"/>
            </a:ext>
          </a:extLst>
        </xdr:cNvPr>
        <xdr:cNvSpPr txBox="1"/>
      </xdr:nvSpPr>
      <xdr:spPr>
        <a:xfrm>
          <a:off x="2738120" y="933577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134620</xdr:colOff>
      <xdr:row>54</xdr:row>
      <xdr:rowOff>34290</xdr:rowOff>
    </xdr:from>
    <xdr:ext cx="340360" cy="259080"/>
    <xdr:sp macro="" textlink="">
      <xdr:nvSpPr>
        <xdr:cNvPr id="204" name="n_3mainValue【体育館・プール】&#10;有形固定資産減価償却率">
          <a:extLst>
            <a:ext uri="{FF2B5EF4-FFF2-40B4-BE49-F238E27FC236}">
              <a16:creationId xmlns:a16="http://schemas.microsoft.com/office/drawing/2014/main" id="{4504C2D0-FA37-47AC-A15C-402B29F4372A}"/>
            </a:ext>
          </a:extLst>
        </xdr:cNvPr>
        <xdr:cNvSpPr txBox="1"/>
      </xdr:nvSpPr>
      <xdr:spPr>
        <a:xfrm>
          <a:off x="1849120" y="92925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oneCellAnchor>
    <xdr:from>
      <xdr:col>5</xdr:col>
      <xdr:colOff>7620</xdr:colOff>
      <xdr:row>53</xdr:row>
      <xdr:rowOff>162560</xdr:rowOff>
    </xdr:from>
    <xdr:ext cx="340360" cy="259080"/>
    <xdr:sp macro="" textlink="">
      <xdr:nvSpPr>
        <xdr:cNvPr id="205" name="n_4mainValue【体育館・プール】&#10;有形固定資産減価償却率">
          <a:extLst>
            <a:ext uri="{FF2B5EF4-FFF2-40B4-BE49-F238E27FC236}">
              <a16:creationId xmlns:a16="http://schemas.microsoft.com/office/drawing/2014/main" id="{B036F31E-EE11-41EA-865D-9F95978A5E9D}"/>
            </a:ext>
          </a:extLst>
        </xdr:cNvPr>
        <xdr:cNvSpPr txBox="1"/>
      </xdr:nvSpPr>
      <xdr:spPr>
        <a:xfrm>
          <a:off x="960120" y="9249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7AD3D9A2-CA51-4D8F-A147-16E78FF6B1C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66E2DD29-FDD9-4798-BEEF-CBE9B3DB80A6}"/>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18470175-8BEE-4FD6-949E-2F66243FBE65}"/>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292B7013-6707-4C21-B2DE-DDD5E88FD77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94CEA14C-CED3-4D41-8B50-7325E582395C}"/>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170AD425-662A-4229-B26C-6163365D0B1F}"/>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5240EEA6-92F2-4302-9D96-0D2B5F18C12B}"/>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A5FBAC4-6FA5-4096-B242-A23AA215238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4" name="テキスト ボックス 213">
          <a:extLst>
            <a:ext uri="{FF2B5EF4-FFF2-40B4-BE49-F238E27FC236}">
              <a16:creationId xmlns:a16="http://schemas.microsoft.com/office/drawing/2014/main" id="{1C72AB97-409F-4860-B54D-A2D649063608}"/>
            </a:ext>
          </a:extLst>
        </xdr:cNvPr>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8A486B6C-1F2C-436E-AD41-041F87F71AED}"/>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A609B6F9-1543-4522-BC34-4B442AED4D4D}"/>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725" cy="259080"/>
    <xdr:sp macro="" textlink="">
      <xdr:nvSpPr>
        <xdr:cNvPr id="217" name="テキスト ボックス 216">
          <a:extLst>
            <a:ext uri="{FF2B5EF4-FFF2-40B4-BE49-F238E27FC236}">
              <a16:creationId xmlns:a16="http://schemas.microsoft.com/office/drawing/2014/main" id="{ADD86E7D-F8F9-4C85-809F-7008D44737D3}"/>
            </a:ext>
          </a:extLst>
        </xdr:cNvPr>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CCBBEFE5-ACB0-4F48-92F6-2C632A04E70E}"/>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725" cy="259080"/>
    <xdr:sp macro="" textlink="">
      <xdr:nvSpPr>
        <xdr:cNvPr id="219" name="テキスト ボックス 218">
          <a:extLst>
            <a:ext uri="{FF2B5EF4-FFF2-40B4-BE49-F238E27FC236}">
              <a16:creationId xmlns:a16="http://schemas.microsoft.com/office/drawing/2014/main" id="{F5B07C10-F9B1-47BE-A251-F6709FC9467C}"/>
            </a:ext>
          </a:extLst>
        </xdr:cNvPr>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9EC90A20-C973-49C9-9276-A073CA7D6E1E}"/>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725" cy="258445"/>
    <xdr:sp macro="" textlink="">
      <xdr:nvSpPr>
        <xdr:cNvPr id="221" name="テキスト ボックス 220">
          <a:extLst>
            <a:ext uri="{FF2B5EF4-FFF2-40B4-BE49-F238E27FC236}">
              <a16:creationId xmlns:a16="http://schemas.microsoft.com/office/drawing/2014/main" id="{74826A8F-32EB-4E8C-8A31-4AF0A67CB91C}"/>
            </a:ext>
          </a:extLst>
        </xdr:cNvPr>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40EBA113-7325-4174-8962-025132A4CB45}"/>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725" cy="259080"/>
    <xdr:sp macro="" textlink="">
      <xdr:nvSpPr>
        <xdr:cNvPr id="223" name="テキスト ボックス 222">
          <a:extLst>
            <a:ext uri="{FF2B5EF4-FFF2-40B4-BE49-F238E27FC236}">
              <a16:creationId xmlns:a16="http://schemas.microsoft.com/office/drawing/2014/main" id="{47996FBE-B824-44ED-AE48-BF72E94BFBD7}"/>
            </a:ext>
          </a:extLst>
        </xdr:cNvPr>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8720B288-BEF3-4EAF-9F4C-6DE8B66FD545}"/>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725" cy="259080"/>
    <xdr:sp macro="" textlink="">
      <xdr:nvSpPr>
        <xdr:cNvPr id="225" name="テキスト ボックス 224">
          <a:extLst>
            <a:ext uri="{FF2B5EF4-FFF2-40B4-BE49-F238E27FC236}">
              <a16:creationId xmlns:a16="http://schemas.microsoft.com/office/drawing/2014/main" id="{C0A72997-F58C-4DC3-A30B-91E6A59DE557}"/>
            </a:ext>
          </a:extLst>
        </xdr:cNvPr>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EE382B23-DD0E-4C7E-AC1D-B4A753A1E9C2}"/>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725" cy="258445"/>
    <xdr:sp macro="" textlink="">
      <xdr:nvSpPr>
        <xdr:cNvPr id="227" name="テキスト ボックス 226">
          <a:extLst>
            <a:ext uri="{FF2B5EF4-FFF2-40B4-BE49-F238E27FC236}">
              <a16:creationId xmlns:a16="http://schemas.microsoft.com/office/drawing/2014/main" id="{451DC14C-23DA-40AE-B012-3603C40D23E4}"/>
            </a:ext>
          </a:extLst>
        </xdr:cNvPr>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CA54E36A-5748-4C0E-A052-3CFB7853ABB7}"/>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126365</xdr:rowOff>
    </xdr:from>
    <xdr:to>
      <xdr:col>54</xdr:col>
      <xdr:colOff>189865</xdr:colOff>
      <xdr:row>64</xdr:row>
      <xdr:rowOff>75565</xdr:rowOff>
    </xdr:to>
    <xdr:cxnSp macro="">
      <xdr:nvCxnSpPr>
        <xdr:cNvPr id="229" name="直線コネクタ 228">
          <a:extLst>
            <a:ext uri="{FF2B5EF4-FFF2-40B4-BE49-F238E27FC236}">
              <a16:creationId xmlns:a16="http://schemas.microsoft.com/office/drawing/2014/main" id="{E6929C88-7FA3-4524-817F-0436AEFAD5BF}"/>
            </a:ext>
          </a:extLst>
        </xdr:cNvPr>
        <xdr:cNvCxnSpPr/>
      </xdr:nvCxnSpPr>
      <xdr:spPr>
        <a:xfrm flipV="1">
          <a:off x="10476865" y="9727565"/>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79375</xdr:rowOff>
    </xdr:from>
    <xdr:ext cx="469900" cy="258445"/>
    <xdr:sp macro="" textlink="">
      <xdr:nvSpPr>
        <xdr:cNvPr id="230" name="【体育館・プール】&#10;一人当たり面積最小値テキスト">
          <a:extLst>
            <a:ext uri="{FF2B5EF4-FFF2-40B4-BE49-F238E27FC236}">
              <a16:creationId xmlns:a16="http://schemas.microsoft.com/office/drawing/2014/main" id="{00886C16-07DE-4F54-9D6B-3102B054A91D}"/>
            </a:ext>
          </a:extLst>
        </xdr:cNvPr>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75565</xdr:rowOff>
    </xdr:from>
    <xdr:to>
      <xdr:col>55</xdr:col>
      <xdr:colOff>88900</xdr:colOff>
      <xdr:row>64</xdr:row>
      <xdr:rowOff>75565</xdr:rowOff>
    </xdr:to>
    <xdr:cxnSp macro="">
      <xdr:nvCxnSpPr>
        <xdr:cNvPr id="231" name="直線コネクタ 230">
          <a:extLst>
            <a:ext uri="{FF2B5EF4-FFF2-40B4-BE49-F238E27FC236}">
              <a16:creationId xmlns:a16="http://schemas.microsoft.com/office/drawing/2014/main" id="{5F4A5960-BF5A-4D00-8B0D-F5F6B1920302}"/>
            </a:ext>
          </a:extLst>
        </xdr:cNvPr>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73025</xdr:rowOff>
    </xdr:from>
    <xdr:ext cx="469900" cy="259080"/>
    <xdr:sp macro="" textlink="">
      <xdr:nvSpPr>
        <xdr:cNvPr id="232" name="【体育館・プール】&#10;一人当たり面積最大値テキスト">
          <a:extLst>
            <a:ext uri="{FF2B5EF4-FFF2-40B4-BE49-F238E27FC236}">
              <a16:creationId xmlns:a16="http://schemas.microsoft.com/office/drawing/2014/main" id="{82A2C16A-F474-43DE-8A9C-5314BAD89185}"/>
            </a:ext>
          </a:extLst>
        </xdr:cNvPr>
        <xdr:cNvSpPr txBox="1"/>
      </xdr:nvSpPr>
      <xdr:spPr>
        <a:xfrm>
          <a:off x="10515600" y="9502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3.469</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126365</xdr:rowOff>
    </xdr:from>
    <xdr:to>
      <xdr:col>55</xdr:col>
      <xdr:colOff>88900</xdr:colOff>
      <xdr:row>56</xdr:row>
      <xdr:rowOff>126365</xdr:rowOff>
    </xdr:to>
    <xdr:cxnSp macro="">
      <xdr:nvCxnSpPr>
        <xdr:cNvPr id="233" name="直線コネクタ 232">
          <a:extLst>
            <a:ext uri="{FF2B5EF4-FFF2-40B4-BE49-F238E27FC236}">
              <a16:creationId xmlns:a16="http://schemas.microsoft.com/office/drawing/2014/main" id="{98E60EFF-0CCC-4470-82AB-84A7642B7E10}"/>
            </a:ext>
          </a:extLst>
        </xdr:cNvPr>
        <xdr:cNvCxnSpPr/>
      </xdr:nvCxnSpPr>
      <xdr:spPr>
        <a:xfrm>
          <a:off x="10388600" y="972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20320</xdr:rowOff>
    </xdr:from>
    <xdr:ext cx="469900" cy="258445"/>
    <xdr:sp macro="" textlink="">
      <xdr:nvSpPr>
        <xdr:cNvPr id="234" name="【体育館・プール】&#10;一人当たり面積平均値テキスト">
          <a:extLst>
            <a:ext uri="{FF2B5EF4-FFF2-40B4-BE49-F238E27FC236}">
              <a16:creationId xmlns:a16="http://schemas.microsoft.com/office/drawing/2014/main" id="{2B02B01B-AEDA-43AB-B9C7-18CD54E4D2B8}"/>
            </a:ext>
          </a:extLst>
        </xdr:cNvPr>
        <xdr:cNvSpPr txBox="1"/>
      </xdr:nvSpPr>
      <xdr:spPr>
        <a:xfrm>
          <a:off x="10515600" y="108216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41910</xdr:rowOff>
    </xdr:from>
    <xdr:to>
      <xdr:col>55</xdr:col>
      <xdr:colOff>50800</xdr:colOff>
      <xdr:row>63</xdr:row>
      <xdr:rowOff>143510</xdr:rowOff>
    </xdr:to>
    <xdr:sp macro="" textlink="">
      <xdr:nvSpPr>
        <xdr:cNvPr id="235" name="フローチャート: 判断 234">
          <a:extLst>
            <a:ext uri="{FF2B5EF4-FFF2-40B4-BE49-F238E27FC236}">
              <a16:creationId xmlns:a16="http://schemas.microsoft.com/office/drawing/2014/main" id="{F760DB27-7373-4B14-B7C2-2F2D6DDF2E8A}"/>
            </a:ext>
          </a:extLst>
        </xdr:cNvPr>
        <xdr:cNvSpPr/>
      </xdr:nvSpPr>
      <xdr:spPr>
        <a:xfrm>
          <a:off x="10426700" y="108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61595</xdr:rowOff>
    </xdr:from>
    <xdr:to>
      <xdr:col>50</xdr:col>
      <xdr:colOff>165100</xdr:colOff>
      <xdr:row>63</xdr:row>
      <xdr:rowOff>163195</xdr:rowOff>
    </xdr:to>
    <xdr:sp macro="" textlink="">
      <xdr:nvSpPr>
        <xdr:cNvPr id="236" name="フローチャート: 判断 235">
          <a:extLst>
            <a:ext uri="{FF2B5EF4-FFF2-40B4-BE49-F238E27FC236}">
              <a16:creationId xmlns:a16="http://schemas.microsoft.com/office/drawing/2014/main" id="{D1522AFE-43D6-4900-8781-43B6C6A17852}"/>
            </a:ext>
          </a:extLst>
        </xdr:cNvPr>
        <xdr:cNvSpPr/>
      </xdr:nvSpPr>
      <xdr:spPr>
        <a:xfrm>
          <a:off x="9588500" y="1086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57150</xdr:rowOff>
    </xdr:from>
    <xdr:to>
      <xdr:col>46</xdr:col>
      <xdr:colOff>38100</xdr:colOff>
      <xdr:row>63</xdr:row>
      <xdr:rowOff>158750</xdr:rowOff>
    </xdr:to>
    <xdr:sp macro="" textlink="">
      <xdr:nvSpPr>
        <xdr:cNvPr id="237" name="フローチャート: 判断 236">
          <a:extLst>
            <a:ext uri="{FF2B5EF4-FFF2-40B4-BE49-F238E27FC236}">
              <a16:creationId xmlns:a16="http://schemas.microsoft.com/office/drawing/2014/main" id="{77FC69EC-6E33-4455-9CBF-DB424214004E}"/>
            </a:ext>
          </a:extLst>
        </xdr:cNvPr>
        <xdr:cNvSpPr/>
      </xdr:nvSpPr>
      <xdr:spPr>
        <a:xfrm>
          <a:off x="8699500" y="108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66040</xdr:rowOff>
    </xdr:from>
    <xdr:to>
      <xdr:col>41</xdr:col>
      <xdr:colOff>101600</xdr:colOff>
      <xdr:row>63</xdr:row>
      <xdr:rowOff>167640</xdr:rowOff>
    </xdr:to>
    <xdr:sp macro="" textlink="">
      <xdr:nvSpPr>
        <xdr:cNvPr id="238" name="フローチャート: 判断 237">
          <a:extLst>
            <a:ext uri="{FF2B5EF4-FFF2-40B4-BE49-F238E27FC236}">
              <a16:creationId xmlns:a16="http://schemas.microsoft.com/office/drawing/2014/main" id="{F2392221-15FF-431C-85C7-09CC0D91CCA8}"/>
            </a:ext>
          </a:extLst>
        </xdr:cNvPr>
        <xdr:cNvSpPr/>
      </xdr:nvSpPr>
      <xdr:spPr>
        <a:xfrm>
          <a:off x="7810500" y="108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64135</xdr:rowOff>
    </xdr:from>
    <xdr:to>
      <xdr:col>36</xdr:col>
      <xdr:colOff>165100</xdr:colOff>
      <xdr:row>63</xdr:row>
      <xdr:rowOff>166370</xdr:rowOff>
    </xdr:to>
    <xdr:sp macro="" textlink="">
      <xdr:nvSpPr>
        <xdr:cNvPr id="239" name="フローチャート: 判断 238">
          <a:extLst>
            <a:ext uri="{FF2B5EF4-FFF2-40B4-BE49-F238E27FC236}">
              <a16:creationId xmlns:a16="http://schemas.microsoft.com/office/drawing/2014/main" id="{2EEDAA81-DDE6-440C-B79C-05B0DAF2D9CE}"/>
            </a:ext>
          </a:extLst>
        </xdr:cNvPr>
        <xdr:cNvSpPr/>
      </xdr:nvSpPr>
      <xdr:spPr>
        <a:xfrm>
          <a:off x="6921500" y="10865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40" name="テキスト ボックス 239">
          <a:extLst>
            <a:ext uri="{FF2B5EF4-FFF2-40B4-BE49-F238E27FC236}">
              <a16:creationId xmlns:a16="http://schemas.microsoft.com/office/drawing/2014/main" id="{1938D4F8-AC88-4900-8736-3A8B4F6475E3}"/>
            </a:ext>
          </a:extLst>
        </xdr:cNvPr>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1" name="テキスト ボックス 240">
          <a:extLst>
            <a:ext uri="{FF2B5EF4-FFF2-40B4-BE49-F238E27FC236}">
              <a16:creationId xmlns:a16="http://schemas.microsoft.com/office/drawing/2014/main" id="{FE30F52E-480F-4BA7-BC90-571E3280F4ED}"/>
            </a:ext>
          </a:extLst>
        </xdr:cNvPr>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2" name="テキスト ボックス 241">
          <a:extLst>
            <a:ext uri="{FF2B5EF4-FFF2-40B4-BE49-F238E27FC236}">
              <a16:creationId xmlns:a16="http://schemas.microsoft.com/office/drawing/2014/main" id="{B18D8A82-8A49-4836-B8E5-13C392BC905C}"/>
            </a:ext>
          </a:extLst>
        </xdr:cNvPr>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3" name="テキスト ボックス 242">
          <a:extLst>
            <a:ext uri="{FF2B5EF4-FFF2-40B4-BE49-F238E27FC236}">
              <a16:creationId xmlns:a16="http://schemas.microsoft.com/office/drawing/2014/main" id="{0652EC0D-E661-4EE9-B9B9-AB27CE1749D4}"/>
            </a:ext>
          </a:extLst>
        </xdr:cNvPr>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4" name="テキスト ボックス 243">
          <a:extLst>
            <a:ext uri="{FF2B5EF4-FFF2-40B4-BE49-F238E27FC236}">
              <a16:creationId xmlns:a16="http://schemas.microsoft.com/office/drawing/2014/main" id="{FE5A5980-9081-4882-A80D-D22B18050164}"/>
            </a:ext>
          </a:extLst>
        </xdr:cNvPr>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146050</xdr:rowOff>
    </xdr:from>
    <xdr:to>
      <xdr:col>55</xdr:col>
      <xdr:colOff>50800</xdr:colOff>
      <xdr:row>63</xdr:row>
      <xdr:rowOff>76200</xdr:rowOff>
    </xdr:to>
    <xdr:sp macro="" textlink="">
      <xdr:nvSpPr>
        <xdr:cNvPr id="245" name="楕円 244">
          <a:extLst>
            <a:ext uri="{FF2B5EF4-FFF2-40B4-BE49-F238E27FC236}">
              <a16:creationId xmlns:a16="http://schemas.microsoft.com/office/drawing/2014/main" id="{5E0793F5-3FA1-42CB-8FE6-5E982C4501C6}"/>
            </a:ext>
          </a:extLst>
        </xdr:cNvPr>
        <xdr:cNvSpPr/>
      </xdr:nvSpPr>
      <xdr:spPr>
        <a:xfrm>
          <a:off x="104267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168910</xdr:rowOff>
    </xdr:from>
    <xdr:ext cx="469900" cy="258445"/>
    <xdr:sp macro="" textlink="">
      <xdr:nvSpPr>
        <xdr:cNvPr id="246" name="【体育館・プール】&#10;一人当たり面積該当値テキスト">
          <a:extLst>
            <a:ext uri="{FF2B5EF4-FFF2-40B4-BE49-F238E27FC236}">
              <a16:creationId xmlns:a16="http://schemas.microsoft.com/office/drawing/2014/main" id="{96744939-8C6C-4B50-87EB-2C491C99AE1D}"/>
            </a:ext>
          </a:extLst>
        </xdr:cNvPr>
        <xdr:cNvSpPr txBox="1"/>
      </xdr:nvSpPr>
      <xdr:spPr>
        <a:xfrm>
          <a:off x="10515600" y="106273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149225</xdr:rowOff>
    </xdr:from>
    <xdr:to>
      <xdr:col>50</xdr:col>
      <xdr:colOff>165100</xdr:colOff>
      <xdr:row>63</xdr:row>
      <xdr:rowOff>79375</xdr:rowOff>
    </xdr:to>
    <xdr:sp macro="" textlink="">
      <xdr:nvSpPr>
        <xdr:cNvPr id="247" name="楕円 246">
          <a:extLst>
            <a:ext uri="{FF2B5EF4-FFF2-40B4-BE49-F238E27FC236}">
              <a16:creationId xmlns:a16="http://schemas.microsoft.com/office/drawing/2014/main" id="{F851BF19-14AF-4DFF-907F-E61733378CB4}"/>
            </a:ext>
          </a:extLst>
        </xdr:cNvPr>
        <xdr:cNvSpPr/>
      </xdr:nvSpPr>
      <xdr:spPr>
        <a:xfrm>
          <a:off x="9588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25400</xdr:rowOff>
    </xdr:from>
    <xdr:to>
      <xdr:col>55</xdr:col>
      <xdr:colOff>0</xdr:colOff>
      <xdr:row>63</xdr:row>
      <xdr:rowOff>29210</xdr:rowOff>
    </xdr:to>
    <xdr:cxnSp macro="">
      <xdr:nvCxnSpPr>
        <xdr:cNvPr id="248" name="直線コネクタ 247">
          <a:extLst>
            <a:ext uri="{FF2B5EF4-FFF2-40B4-BE49-F238E27FC236}">
              <a16:creationId xmlns:a16="http://schemas.microsoft.com/office/drawing/2014/main" id="{BE7E1443-4C29-4EC5-ADFB-1F0EF2337C6D}"/>
            </a:ext>
          </a:extLst>
        </xdr:cNvPr>
        <xdr:cNvCxnSpPr/>
      </xdr:nvCxnSpPr>
      <xdr:spPr>
        <a:xfrm flipV="1">
          <a:off x="9639300" y="108267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152400</xdr:rowOff>
    </xdr:from>
    <xdr:to>
      <xdr:col>46</xdr:col>
      <xdr:colOff>38100</xdr:colOff>
      <xdr:row>63</xdr:row>
      <xdr:rowOff>82550</xdr:rowOff>
    </xdr:to>
    <xdr:sp macro="" textlink="">
      <xdr:nvSpPr>
        <xdr:cNvPr id="249" name="楕円 248">
          <a:extLst>
            <a:ext uri="{FF2B5EF4-FFF2-40B4-BE49-F238E27FC236}">
              <a16:creationId xmlns:a16="http://schemas.microsoft.com/office/drawing/2014/main" id="{317E6991-DE94-463E-9F28-37C905E48E3C}"/>
            </a:ext>
          </a:extLst>
        </xdr:cNvPr>
        <xdr:cNvSpPr/>
      </xdr:nvSpPr>
      <xdr:spPr>
        <a:xfrm>
          <a:off x="8699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29210</xdr:rowOff>
    </xdr:from>
    <xdr:to>
      <xdr:col>50</xdr:col>
      <xdr:colOff>114300</xdr:colOff>
      <xdr:row>63</xdr:row>
      <xdr:rowOff>31750</xdr:rowOff>
    </xdr:to>
    <xdr:cxnSp macro="">
      <xdr:nvCxnSpPr>
        <xdr:cNvPr id="250" name="直線コネクタ 249">
          <a:extLst>
            <a:ext uri="{FF2B5EF4-FFF2-40B4-BE49-F238E27FC236}">
              <a16:creationId xmlns:a16="http://schemas.microsoft.com/office/drawing/2014/main" id="{07FDF0E3-87BC-4511-A00C-49848ED3B8EC}"/>
            </a:ext>
          </a:extLst>
        </xdr:cNvPr>
        <xdr:cNvCxnSpPr/>
      </xdr:nvCxnSpPr>
      <xdr:spPr>
        <a:xfrm flipV="1">
          <a:off x="8750300" y="108305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155575</xdr:rowOff>
    </xdr:from>
    <xdr:to>
      <xdr:col>41</xdr:col>
      <xdr:colOff>101600</xdr:colOff>
      <xdr:row>63</xdr:row>
      <xdr:rowOff>86360</xdr:rowOff>
    </xdr:to>
    <xdr:sp macro="" textlink="">
      <xdr:nvSpPr>
        <xdr:cNvPr id="251" name="楕円 250">
          <a:extLst>
            <a:ext uri="{FF2B5EF4-FFF2-40B4-BE49-F238E27FC236}">
              <a16:creationId xmlns:a16="http://schemas.microsoft.com/office/drawing/2014/main" id="{CD13F3D0-F169-4E99-9E36-2F34AE087F22}"/>
            </a:ext>
          </a:extLst>
        </xdr:cNvPr>
        <xdr:cNvSpPr/>
      </xdr:nvSpPr>
      <xdr:spPr>
        <a:xfrm>
          <a:off x="7810500" y="10785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31750</xdr:rowOff>
    </xdr:from>
    <xdr:to>
      <xdr:col>45</xdr:col>
      <xdr:colOff>177800</xdr:colOff>
      <xdr:row>63</xdr:row>
      <xdr:rowOff>34925</xdr:rowOff>
    </xdr:to>
    <xdr:cxnSp macro="">
      <xdr:nvCxnSpPr>
        <xdr:cNvPr id="252" name="直線コネクタ 251">
          <a:extLst>
            <a:ext uri="{FF2B5EF4-FFF2-40B4-BE49-F238E27FC236}">
              <a16:creationId xmlns:a16="http://schemas.microsoft.com/office/drawing/2014/main" id="{5F838496-313E-4EA6-9747-9EA8D327A32C}"/>
            </a:ext>
          </a:extLst>
        </xdr:cNvPr>
        <xdr:cNvCxnSpPr/>
      </xdr:nvCxnSpPr>
      <xdr:spPr>
        <a:xfrm flipV="1">
          <a:off x="7861300" y="108331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159385</xdr:rowOff>
    </xdr:from>
    <xdr:to>
      <xdr:col>36</xdr:col>
      <xdr:colOff>165100</xdr:colOff>
      <xdr:row>63</xdr:row>
      <xdr:rowOff>89535</xdr:rowOff>
    </xdr:to>
    <xdr:sp macro="" textlink="">
      <xdr:nvSpPr>
        <xdr:cNvPr id="253" name="楕円 252">
          <a:extLst>
            <a:ext uri="{FF2B5EF4-FFF2-40B4-BE49-F238E27FC236}">
              <a16:creationId xmlns:a16="http://schemas.microsoft.com/office/drawing/2014/main" id="{B8A28634-ADAC-4F1B-9982-E86C8FA7A639}"/>
            </a:ext>
          </a:extLst>
        </xdr:cNvPr>
        <xdr:cNvSpPr/>
      </xdr:nvSpPr>
      <xdr:spPr>
        <a:xfrm>
          <a:off x="6921500" y="1078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34925</xdr:rowOff>
    </xdr:from>
    <xdr:to>
      <xdr:col>41</xdr:col>
      <xdr:colOff>50800</xdr:colOff>
      <xdr:row>63</xdr:row>
      <xdr:rowOff>38735</xdr:rowOff>
    </xdr:to>
    <xdr:cxnSp macro="">
      <xdr:nvCxnSpPr>
        <xdr:cNvPr id="254" name="直線コネクタ 253">
          <a:extLst>
            <a:ext uri="{FF2B5EF4-FFF2-40B4-BE49-F238E27FC236}">
              <a16:creationId xmlns:a16="http://schemas.microsoft.com/office/drawing/2014/main" id="{DAA6A492-9F7F-49B5-8789-2C1DF220B577}"/>
            </a:ext>
          </a:extLst>
        </xdr:cNvPr>
        <xdr:cNvCxnSpPr/>
      </xdr:nvCxnSpPr>
      <xdr:spPr>
        <a:xfrm flipV="1">
          <a:off x="6972300" y="108362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63</xdr:row>
      <xdr:rowOff>154940</xdr:rowOff>
    </xdr:from>
    <xdr:ext cx="469900" cy="258445"/>
    <xdr:sp macro="" textlink="">
      <xdr:nvSpPr>
        <xdr:cNvPr id="255" name="n_1aveValue【体育館・プール】&#10;一人当たり面積">
          <a:extLst>
            <a:ext uri="{FF2B5EF4-FFF2-40B4-BE49-F238E27FC236}">
              <a16:creationId xmlns:a16="http://schemas.microsoft.com/office/drawing/2014/main" id="{B591D0B7-6397-4E80-BDAB-2231ED197A27}"/>
            </a:ext>
          </a:extLst>
        </xdr:cNvPr>
        <xdr:cNvSpPr txBox="1"/>
      </xdr:nvSpPr>
      <xdr:spPr>
        <a:xfrm>
          <a:off x="9391650" y="10956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63</xdr:row>
      <xdr:rowOff>149860</xdr:rowOff>
    </xdr:from>
    <xdr:ext cx="469265" cy="259080"/>
    <xdr:sp macro="" textlink="">
      <xdr:nvSpPr>
        <xdr:cNvPr id="256" name="n_2aveValue【体育館・プール】&#10;一人当たり面積">
          <a:extLst>
            <a:ext uri="{FF2B5EF4-FFF2-40B4-BE49-F238E27FC236}">
              <a16:creationId xmlns:a16="http://schemas.microsoft.com/office/drawing/2014/main" id="{6746091F-B76B-4C2E-B2A2-AD5D13CCF66F}"/>
            </a:ext>
          </a:extLst>
        </xdr:cNvPr>
        <xdr:cNvSpPr txBox="1"/>
      </xdr:nvSpPr>
      <xdr:spPr>
        <a:xfrm>
          <a:off x="8515350" y="10951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63</xdr:row>
      <xdr:rowOff>158750</xdr:rowOff>
    </xdr:from>
    <xdr:ext cx="469265" cy="259080"/>
    <xdr:sp macro="" textlink="">
      <xdr:nvSpPr>
        <xdr:cNvPr id="257" name="n_3aveValue【体育館・プール】&#10;一人当たり面積">
          <a:extLst>
            <a:ext uri="{FF2B5EF4-FFF2-40B4-BE49-F238E27FC236}">
              <a16:creationId xmlns:a16="http://schemas.microsoft.com/office/drawing/2014/main" id="{084AFADB-657E-4E05-B49B-2134BF87F22B}"/>
            </a:ext>
          </a:extLst>
        </xdr:cNvPr>
        <xdr:cNvSpPr txBox="1"/>
      </xdr:nvSpPr>
      <xdr:spPr>
        <a:xfrm>
          <a:off x="7626350" y="10960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63</xdr:row>
      <xdr:rowOff>156845</xdr:rowOff>
    </xdr:from>
    <xdr:ext cx="469265" cy="258445"/>
    <xdr:sp macro="" textlink="">
      <xdr:nvSpPr>
        <xdr:cNvPr id="258" name="n_4aveValue【体育館・プール】&#10;一人当たり面積">
          <a:extLst>
            <a:ext uri="{FF2B5EF4-FFF2-40B4-BE49-F238E27FC236}">
              <a16:creationId xmlns:a16="http://schemas.microsoft.com/office/drawing/2014/main" id="{EB7D5A2F-A911-4C19-AA94-F68426403EDF}"/>
            </a:ext>
          </a:extLst>
        </xdr:cNvPr>
        <xdr:cNvSpPr txBox="1"/>
      </xdr:nvSpPr>
      <xdr:spPr>
        <a:xfrm>
          <a:off x="6737350" y="109581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61</xdr:row>
      <xdr:rowOff>95885</xdr:rowOff>
    </xdr:from>
    <xdr:ext cx="469900" cy="259080"/>
    <xdr:sp macro="" textlink="">
      <xdr:nvSpPr>
        <xdr:cNvPr id="259" name="n_1mainValue【体育館・プール】&#10;一人当たり面積">
          <a:extLst>
            <a:ext uri="{FF2B5EF4-FFF2-40B4-BE49-F238E27FC236}">
              <a16:creationId xmlns:a16="http://schemas.microsoft.com/office/drawing/2014/main" id="{6471ABF4-47FF-478C-B9FB-3408BFEC777B}"/>
            </a:ext>
          </a:extLst>
        </xdr:cNvPr>
        <xdr:cNvSpPr txBox="1"/>
      </xdr:nvSpPr>
      <xdr:spPr>
        <a:xfrm>
          <a:off x="9391650" y="10554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61</xdr:row>
      <xdr:rowOff>99060</xdr:rowOff>
    </xdr:from>
    <xdr:ext cx="469265" cy="258445"/>
    <xdr:sp macro="" textlink="">
      <xdr:nvSpPr>
        <xdr:cNvPr id="260" name="n_2mainValue【体育館・プール】&#10;一人当たり面積">
          <a:extLst>
            <a:ext uri="{FF2B5EF4-FFF2-40B4-BE49-F238E27FC236}">
              <a16:creationId xmlns:a16="http://schemas.microsoft.com/office/drawing/2014/main" id="{69BB2809-BB8A-48A3-BA73-EF4777DF1E76}"/>
            </a:ext>
          </a:extLst>
        </xdr:cNvPr>
        <xdr:cNvSpPr txBox="1"/>
      </xdr:nvSpPr>
      <xdr:spPr>
        <a:xfrm>
          <a:off x="8515350" y="10557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61</xdr:row>
      <xdr:rowOff>102235</xdr:rowOff>
    </xdr:from>
    <xdr:ext cx="469265" cy="258445"/>
    <xdr:sp macro="" textlink="">
      <xdr:nvSpPr>
        <xdr:cNvPr id="261" name="n_3mainValue【体育館・プール】&#10;一人当たり面積">
          <a:extLst>
            <a:ext uri="{FF2B5EF4-FFF2-40B4-BE49-F238E27FC236}">
              <a16:creationId xmlns:a16="http://schemas.microsoft.com/office/drawing/2014/main" id="{6A5387A0-C216-487B-AA21-CD46FD257ED7}"/>
            </a:ext>
          </a:extLst>
        </xdr:cNvPr>
        <xdr:cNvSpPr txBox="1"/>
      </xdr:nvSpPr>
      <xdr:spPr>
        <a:xfrm>
          <a:off x="7626350" y="105606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61</xdr:row>
      <xdr:rowOff>106045</xdr:rowOff>
    </xdr:from>
    <xdr:ext cx="469265" cy="259080"/>
    <xdr:sp macro="" textlink="">
      <xdr:nvSpPr>
        <xdr:cNvPr id="262" name="n_4mainValue【体育館・プール】&#10;一人当たり面積">
          <a:extLst>
            <a:ext uri="{FF2B5EF4-FFF2-40B4-BE49-F238E27FC236}">
              <a16:creationId xmlns:a16="http://schemas.microsoft.com/office/drawing/2014/main" id="{D4BD0CBA-4DB6-47F4-A3D7-ABDBB708C821}"/>
            </a:ext>
          </a:extLst>
        </xdr:cNvPr>
        <xdr:cNvSpPr txBox="1"/>
      </xdr:nvSpPr>
      <xdr:spPr>
        <a:xfrm>
          <a:off x="6737350" y="105644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90095A0D-8AB9-4A7E-A822-DFB3339C5DD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C95822C3-618E-4B93-AAB4-E8DEFBC113B1}"/>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9AAC8A47-E46C-4AAF-A360-AE3D85A6B562}"/>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AB3CEC91-9EF0-4B12-9ADA-CAC041E7E9CE}"/>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AC1B1CBB-2450-4842-A1F2-994871FCB578}"/>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F8BA689C-EFE3-4C38-83F6-32731E5A2A7A}"/>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60694A0-93C8-4A1F-AD04-7CAA83AE30C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8969F024-EF9A-4989-8C65-69A2A6722FB4}"/>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1" name="テキスト ボックス 270">
          <a:extLst>
            <a:ext uri="{FF2B5EF4-FFF2-40B4-BE49-F238E27FC236}">
              <a16:creationId xmlns:a16="http://schemas.microsoft.com/office/drawing/2014/main" id="{EA2EEB63-66F8-487D-97DE-FAB34E463411}"/>
            </a:ext>
          </a:extLst>
        </xdr:cNvPr>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2E4390E5-6040-4FD8-B5F0-42C53E4A57BB}"/>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3" name="テキスト ボックス 272">
          <a:extLst>
            <a:ext uri="{FF2B5EF4-FFF2-40B4-BE49-F238E27FC236}">
              <a16:creationId xmlns:a16="http://schemas.microsoft.com/office/drawing/2014/main" id="{C70ED979-064F-4815-802D-B37290676A1B}"/>
            </a:ext>
          </a:extLst>
        </xdr:cNvPr>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4" name="直線コネクタ 273">
          <a:extLst>
            <a:ext uri="{FF2B5EF4-FFF2-40B4-BE49-F238E27FC236}">
              <a16:creationId xmlns:a16="http://schemas.microsoft.com/office/drawing/2014/main" id="{F5A8F4AC-8E29-4EB7-8857-54311BEC9446}"/>
            </a:ext>
          </a:extLst>
        </xdr:cNvPr>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6725" cy="259080"/>
    <xdr:sp macro="" textlink="">
      <xdr:nvSpPr>
        <xdr:cNvPr id="275" name="テキスト ボックス 274">
          <a:extLst>
            <a:ext uri="{FF2B5EF4-FFF2-40B4-BE49-F238E27FC236}">
              <a16:creationId xmlns:a16="http://schemas.microsoft.com/office/drawing/2014/main" id="{5E39CF98-05B7-4782-8C49-3A03CF5CF855}"/>
            </a:ext>
          </a:extLst>
        </xdr:cNvPr>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6" name="直線コネクタ 275">
          <a:extLst>
            <a:ext uri="{FF2B5EF4-FFF2-40B4-BE49-F238E27FC236}">
              <a16:creationId xmlns:a16="http://schemas.microsoft.com/office/drawing/2014/main" id="{0CEF3CF2-9BC1-4CF4-B45D-212F16F262F2}"/>
            </a:ext>
          </a:extLst>
        </xdr:cNvPr>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8445"/>
    <xdr:sp macro="" textlink="">
      <xdr:nvSpPr>
        <xdr:cNvPr id="277" name="テキスト ボックス 276">
          <a:extLst>
            <a:ext uri="{FF2B5EF4-FFF2-40B4-BE49-F238E27FC236}">
              <a16:creationId xmlns:a16="http://schemas.microsoft.com/office/drawing/2014/main" id="{D1485ACC-5A35-42E0-82BC-8F3589AD0EC6}"/>
            </a:ext>
          </a:extLst>
        </xdr:cNvPr>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8" name="直線コネクタ 277">
          <a:extLst>
            <a:ext uri="{FF2B5EF4-FFF2-40B4-BE49-F238E27FC236}">
              <a16:creationId xmlns:a16="http://schemas.microsoft.com/office/drawing/2014/main" id="{CE970C69-9E2F-4DD9-B91B-45EA23AB8CF4}"/>
            </a:ext>
          </a:extLst>
        </xdr:cNvPr>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79" name="テキスト ボックス 278">
          <a:extLst>
            <a:ext uri="{FF2B5EF4-FFF2-40B4-BE49-F238E27FC236}">
              <a16:creationId xmlns:a16="http://schemas.microsoft.com/office/drawing/2014/main" id="{E35B94BF-A6E8-44E3-B763-60873C2FBEE5}"/>
            </a:ext>
          </a:extLst>
        </xdr:cNvPr>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0" name="直線コネクタ 279">
          <a:extLst>
            <a:ext uri="{FF2B5EF4-FFF2-40B4-BE49-F238E27FC236}">
              <a16:creationId xmlns:a16="http://schemas.microsoft.com/office/drawing/2014/main" id="{79B5E35E-8BA2-4315-9F1D-CCD24B3CB1A4}"/>
            </a:ext>
          </a:extLst>
        </xdr:cNvPr>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8445"/>
    <xdr:sp macro="" textlink="">
      <xdr:nvSpPr>
        <xdr:cNvPr id="281" name="テキスト ボックス 280">
          <a:extLst>
            <a:ext uri="{FF2B5EF4-FFF2-40B4-BE49-F238E27FC236}">
              <a16:creationId xmlns:a16="http://schemas.microsoft.com/office/drawing/2014/main" id="{A0DD93E1-4F2E-4242-882F-276A8439BC74}"/>
            </a:ext>
          </a:extLst>
        </xdr:cNvPr>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2" name="直線コネクタ 281">
          <a:extLst>
            <a:ext uri="{FF2B5EF4-FFF2-40B4-BE49-F238E27FC236}">
              <a16:creationId xmlns:a16="http://schemas.microsoft.com/office/drawing/2014/main" id="{00FFD24E-EA48-4B22-B222-C9C2BFFB1901}"/>
            </a:ext>
          </a:extLst>
        </xdr:cNvPr>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3" name="テキスト ボックス 282">
          <a:extLst>
            <a:ext uri="{FF2B5EF4-FFF2-40B4-BE49-F238E27FC236}">
              <a16:creationId xmlns:a16="http://schemas.microsoft.com/office/drawing/2014/main" id="{10C88D91-E24D-45FF-94A2-817579577B9D}"/>
            </a:ext>
          </a:extLst>
        </xdr:cNvPr>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4" name="直線コネクタ 283">
          <a:extLst>
            <a:ext uri="{FF2B5EF4-FFF2-40B4-BE49-F238E27FC236}">
              <a16:creationId xmlns:a16="http://schemas.microsoft.com/office/drawing/2014/main" id="{DA3FE154-2B29-44FF-97EA-570FD291A6CC}"/>
            </a:ext>
          </a:extLst>
        </xdr:cNvPr>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8455" cy="259080"/>
    <xdr:sp macro="" textlink="">
      <xdr:nvSpPr>
        <xdr:cNvPr id="285" name="テキスト ボックス 284">
          <a:extLst>
            <a:ext uri="{FF2B5EF4-FFF2-40B4-BE49-F238E27FC236}">
              <a16:creationId xmlns:a16="http://schemas.microsoft.com/office/drawing/2014/main" id="{2A7F6E9B-305D-4882-AA9E-E6C27492FBE6}"/>
            </a:ext>
          </a:extLst>
        </xdr:cNvPr>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85AB4EA5-9C53-4AE7-A463-455C8DF3F637}"/>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762EF1EF-E2FC-4283-8468-FE9A143C7581}"/>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66040</xdr:rowOff>
    </xdr:from>
    <xdr:to>
      <xdr:col>24</xdr:col>
      <xdr:colOff>62865</xdr:colOff>
      <xdr:row>86</xdr:row>
      <xdr:rowOff>168910</xdr:rowOff>
    </xdr:to>
    <xdr:cxnSp macro="">
      <xdr:nvCxnSpPr>
        <xdr:cNvPr id="288" name="直線コネクタ 287">
          <a:extLst>
            <a:ext uri="{FF2B5EF4-FFF2-40B4-BE49-F238E27FC236}">
              <a16:creationId xmlns:a16="http://schemas.microsoft.com/office/drawing/2014/main" id="{80ECF12C-7425-482E-BF33-7C32D5FE4BE9}"/>
            </a:ext>
          </a:extLst>
        </xdr:cNvPr>
        <xdr:cNvCxnSpPr/>
      </xdr:nvCxnSpPr>
      <xdr:spPr>
        <a:xfrm flipV="1">
          <a:off x="4634865" y="13439140"/>
          <a:ext cx="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89" name="【福祉施設】&#10;有形固定資産減価償却率最小値テキスト">
          <a:extLst>
            <a:ext uri="{FF2B5EF4-FFF2-40B4-BE49-F238E27FC236}">
              <a16:creationId xmlns:a16="http://schemas.microsoft.com/office/drawing/2014/main" id="{951D7E7C-D672-4F90-B4BB-D98F21C112E3}"/>
            </a:ext>
          </a:extLst>
        </xdr:cNvPr>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0" name="直線コネクタ 289">
          <a:extLst>
            <a:ext uri="{FF2B5EF4-FFF2-40B4-BE49-F238E27FC236}">
              <a16:creationId xmlns:a16="http://schemas.microsoft.com/office/drawing/2014/main" id="{3B194725-4B65-4B9A-9E4E-93E4429ECCBC}"/>
            </a:ext>
          </a:extLst>
        </xdr:cNvPr>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12700</xdr:rowOff>
    </xdr:from>
    <xdr:ext cx="340360" cy="259080"/>
    <xdr:sp macro="" textlink="">
      <xdr:nvSpPr>
        <xdr:cNvPr id="291" name="【福祉施設】&#10;有形固定資産減価償却率最大値テキスト">
          <a:extLst>
            <a:ext uri="{FF2B5EF4-FFF2-40B4-BE49-F238E27FC236}">
              <a16:creationId xmlns:a16="http://schemas.microsoft.com/office/drawing/2014/main" id="{2DC4FE9F-FF23-448C-A2EF-D53B3931F8DE}"/>
            </a:ext>
          </a:extLst>
        </xdr:cNvPr>
        <xdr:cNvSpPr txBox="1"/>
      </xdr:nvSpPr>
      <xdr:spPr>
        <a:xfrm>
          <a:off x="4673600" y="132143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66040</xdr:rowOff>
    </xdr:from>
    <xdr:to>
      <xdr:col>24</xdr:col>
      <xdr:colOff>152400</xdr:colOff>
      <xdr:row>78</xdr:row>
      <xdr:rowOff>66040</xdr:rowOff>
    </xdr:to>
    <xdr:cxnSp macro="">
      <xdr:nvCxnSpPr>
        <xdr:cNvPr id="292" name="直線コネクタ 291">
          <a:extLst>
            <a:ext uri="{FF2B5EF4-FFF2-40B4-BE49-F238E27FC236}">
              <a16:creationId xmlns:a16="http://schemas.microsoft.com/office/drawing/2014/main" id="{7F8E3ECC-05D3-4EE1-AE60-ACE1BC55A94C}"/>
            </a:ext>
          </a:extLst>
        </xdr:cNvPr>
        <xdr:cNvCxnSpPr/>
      </xdr:nvCxnSpPr>
      <xdr:spPr>
        <a:xfrm>
          <a:off x="4546600" y="1343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93345</xdr:rowOff>
    </xdr:from>
    <xdr:ext cx="405130" cy="259080"/>
    <xdr:sp macro="" textlink="">
      <xdr:nvSpPr>
        <xdr:cNvPr id="293" name="【福祉施設】&#10;有形固定資産減価償却率平均値テキスト">
          <a:extLst>
            <a:ext uri="{FF2B5EF4-FFF2-40B4-BE49-F238E27FC236}">
              <a16:creationId xmlns:a16="http://schemas.microsoft.com/office/drawing/2014/main" id="{8A939421-02B1-47E1-8E38-BBAB632863A4}"/>
            </a:ext>
          </a:extLst>
        </xdr:cNvPr>
        <xdr:cNvSpPr txBox="1"/>
      </xdr:nvSpPr>
      <xdr:spPr>
        <a:xfrm>
          <a:off x="4673600" y="141522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114935</xdr:rowOff>
    </xdr:from>
    <xdr:to>
      <xdr:col>24</xdr:col>
      <xdr:colOff>114300</xdr:colOff>
      <xdr:row>83</xdr:row>
      <xdr:rowOff>45085</xdr:rowOff>
    </xdr:to>
    <xdr:sp macro="" textlink="">
      <xdr:nvSpPr>
        <xdr:cNvPr id="294" name="フローチャート: 判断 293">
          <a:extLst>
            <a:ext uri="{FF2B5EF4-FFF2-40B4-BE49-F238E27FC236}">
              <a16:creationId xmlns:a16="http://schemas.microsoft.com/office/drawing/2014/main" id="{9BCED259-147C-456F-9190-DD894B7A62EA}"/>
            </a:ext>
          </a:extLst>
        </xdr:cNvPr>
        <xdr:cNvSpPr/>
      </xdr:nvSpPr>
      <xdr:spPr>
        <a:xfrm>
          <a:off x="45847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59055</xdr:rowOff>
    </xdr:from>
    <xdr:to>
      <xdr:col>20</xdr:col>
      <xdr:colOff>38100</xdr:colOff>
      <xdr:row>83</xdr:row>
      <xdr:rowOff>160655</xdr:rowOff>
    </xdr:to>
    <xdr:sp macro="" textlink="">
      <xdr:nvSpPr>
        <xdr:cNvPr id="295" name="フローチャート: 判断 294">
          <a:extLst>
            <a:ext uri="{FF2B5EF4-FFF2-40B4-BE49-F238E27FC236}">
              <a16:creationId xmlns:a16="http://schemas.microsoft.com/office/drawing/2014/main" id="{EC7A0D38-94D5-480C-ACEC-1762081AA203}"/>
            </a:ext>
          </a:extLst>
        </xdr:cNvPr>
        <xdr:cNvSpPr/>
      </xdr:nvSpPr>
      <xdr:spPr>
        <a:xfrm>
          <a:off x="3746500" y="1428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49530</xdr:rowOff>
    </xdr:from>
    <xdr:to>
      <xdr:col>15</xdr:col>
      <xdr:colOff>101600</xdr:colOff>
      <xdr:row>83</xdr:row>
      <xdr:rowOff>151130</xdr:rowOff>
    </xdr:to>
    <xdr:sp macro="" textlink="">
      <xdr:nvSpPr>
        <xdr:cNvPr id="296" name="フローチャート: 判断 295">
          <a:extLst>
            <a:ext uri="{FF2B5EF4-FFF2-40B4-BE49-F238E27FC236}">
              <a16:creationId xmlns:a16="http://schemas.microsoft.com/office/drawing/2014/main" id="{6B0AB777-8B92-4426-89F1-5D4A2C620746}"/>
            </a:ext>
          </a:extLst>
        </xdr:cNvPr>
        <xdr:cNvSpPr/>
      </xdr:nvSpPr>
      <xdr:spPr>
        <a:xfrm>
          <a:off x="2857500" y="1427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19685</xdr:rowOff>
    </xdr:from>
    <xdr:to>
      <xdr:col>10</xdr:col>
      <xdr:colOff>165100</xdr:colOff>
      <xdr:row>83</xdr:row>
      <xdr:rowOff>121285</xdr:rowOff>
    </xdr:to>
    <xdr:sp macro="" textlink="">
      <xdr:nvSpPr>
        <xdr:cNvPr id="297" name="フローチャート: 判断 296">
          <a:extLst>
            <a:ext uri="{FF2B5EF4-FFF2-40B4-BE49-F238E27FC236}">
              <a16:creationId xmlns:a16="http://schemas.microsoft.com/office/drawing/2014/main" id="{D16DF6E7-13F9-4383-851C-8E3F6A62CA42}"/>
            </a:ext>
          </a:extLst>
        </xdr:cNvPr>
        <xdr:cNvSpPr/>
      </xdr:nvSpPr>
      <xdr:spPr>
        <a:xfrm>
          <a:off x="1968500" y="1425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147320</xdr:rowOff>
    </xdr:from>
    <xdr:to>
      <xdr:col>6</xdr:col>
      <xdr:colOff>38100</xdr:colOff>
      <xdr:row>83</xdr:row>
      <xdr:rowOff>77470</xdr:rowOff>
    </xdr:to>
    <xdr:sp macro="" textlink="">
      <xdr:nvSpPr>
        <xdr:cNvPr id="298" name="フローチャート: 判断 297">
          <a:extLst>
            <a:ext uri="{FF2B5EF4-FFF2-40B4-BE49-F238E27FC236}">
              <a16:creationId xmlns:a16="http://schemas.microsoft.com/office/drawing/2014/main" id="{F07DA665-BF4A-4A33-A789-C1DF66BFD64C}"/>
            </a:ext>
          </a:extLst>
        </xdr:cNvPr>
        <xdr:cNvSpPr/>
      </xdr:nvSpPr>
      <xdr:spPr>
        <a:xfrm>
          <a:off x="1079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698FA8CC-6752-4A68-982E-B1E174A93A9A}"/>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D8B3B686-849B-492E-ADEB-C3295159BBEE}"/>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78716ADE-34C9-4907-9764-AB5567D8529F}"/>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606F7DD8-DE05-4511-B45A-A7826F2C6098}"/>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D604AF3A-978C-449C-BA62-354A6864843D}"/>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79</xdr:row>
      <xdr:rowOff>156845</xdr:rowOff>
    </xdr:from>
    <xdr:to>
      <xdr:col>24</xdr:col>
      <xdr:colOff>114300</xdr:colOff>
      <xdr:row>80</xdr:row>
      <xdr:rowOff>86995</xdr:rowOff>
    </xdr:to>
    <xdr:sp macro="" textlink="">
      <xdr:nvSpPr>
        <xdr:cNvPr id="304" name="楕円 303">
          <a:extLst>
            <a:ext uri="{FF2B5EF4-FFF2-40B4-BE49-F238E27FC236}">
              <a16:creationId xmlns:a16="http://schemas.microsoft.com/office/drawing/2014/main" id="{BC6C66E9-C403-4EEE-B2FD-5CD1FEA5A974}"/>
            </a:ext>
          </a:extLst>
        </xdr:cNvPr>
        <xdr:cNvSpPr/>
      </xdr:nvSpPr>
      <xdr:spPr>
        <a:xfrm>
          <a:off x="45847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8255</xdr:rowOff>
    </xdr:from>
    <xdr:ext cx="405130" cy="258445"/>
    <xdr:sp macro="" textlink="">
      <xdr:nvSpPr>
        <xdr:cNvPr id="305" name="【福祉施設】&#10;有形固定資産減価償却率該当値テキスト">
          <a:extLst>
            <a:ext uri="{FF2B5EF4-FFF2-40B4-BE49-F238E27FC236}">
              <a16:creationId xmlns:a16="http://schemas.microsoft.com/office/drawing/2014/main" id="{D21C06AA-133F-4E0C-B8F3-C862472BFAE8}"/>
            </a:ext>
          </a:extLst>
        </xdr:cNvPr>
        <xdr:cNvSpPr txBox="1"/>
      </xdr:nvSpPr>
      <xdr:spPr>
        <a:xfrm>
          <a:off x="4673600" y="13552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124460</xdr:rowOff>
    </xdr:from>
    <xdr:to>
      <xdr:col>20</xdr:col>
      <xdr:colOff>38100</xdr:colOff>
      <xdr:row>80</xdr:row>
      <xdr:rowOff>54610</xdr:rowOff>
    </xdr:to>
    <xdr:sp macro="" textlink="">
      <xdr:nvSpPr>
        <xdr:cNvPr id="306" name="楕円 305">
          <a:extLst>
            <a:ext uri="{FF2B5EF4-FFF2-40B4-BE49-F238E27FC236}">
              <a16:creationId xmlns:a16="http://schemas.microsoft.com/office/drawing/2014/main" id="{E57214DC-FE19-4152-BC94-A1B9E9531459}"/>
            </a:ext>
          </a:extLst>
        </xdr:cNvPr>
        <xdr:cNvSpPr/>
      </xdr:nvSpPr>
      <xdr:spPr>
        <a:xfrm>
          <a:off x="3746500" y="1366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3810</xdr:rowOff>
    </xdr:from>
    <xdr:to>
      <xdr:col>24</xdr:col>
      <xdr:colOff>63500</xdr:colOff>
      <xdr:row>80</xdr:row>
      <xdr:rowOff>36195</xdr:rowOff>
    </xdr:to>
    <xdr:cxnSp macro="">
      <xdr:nvCxnSpPr>
        <xdr:cNvPr id="307" name="直線コネクタ 306">
          <a:extLst>
            <a:ext uri="{FF2B5EF4-FFF2-40B4-BE49-F238E27FC236}">
              <a16:creationId xmlns:a16="http://schemas.microsoft.com/office/drawing/2014/main" id="{CC03CEE9-AE8A-4300-8E00-00A48DB4A8A0}"/>
            </a:ext>
          </a:extLst>
        </xdr:cNvPr>
        <xdr:cNvCxnSpPr/>
      </xdr:nvCxnSpPr>
      <xdr:spPr>
        <a:xfrm>
          <a:off x="3797300" y="137198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67310</xdr:rowOff>
    </xdr:from>
    <xdr:to>
      <xdr:col>15</xdr:col>
      <xdr:colOff>101600</xdr:colOff>
      <xdr:row>79</xdr:row>
      <xdr:rowOff>168910</xdr:rowOff>
    </xdr:to>
    <xdr:sp macro="" textlink="">
      <xdr:nvSpPr>
        <xdr:cNvPr id="308" name="楕円 307">
          <a:extLst>
            <a:ext uri="{FF2B5EF4-FFF2-40B4-BE49-F238E27FC236}">
              <a16:creationId xmlns:a16="http://schemas.microsoft.com/office/drawing/2014/main" id="{B8D2493E-D823-4065-AAE8-19F532DE1DA2}"/>
            </a:ext>
          </a:extLst>
        </xdr:cNvPr>
        <xdr:cNvSpPr/>
      </xdr:nvSpPr>
      <xdr:spPr>
        <a:xfrm>
          <a:off x="2857500" y="136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118110</xdr:rowOff>
    </xdr:from>
    <xdr:to>
      <xdr:col>19</xdr:col>
      <xdr:colOff>177800</xdr:colOff>
      <xdr:row>80</xdr:row>
      <xdr:rowOff>3810</xdr:rowOff>
    </xdr:to>
    <xdr:cxnSp macro="">
      <xdr:nvCxnSpPr>
        <xdr:cNvPr id="309" name="直線コネクタ 308">
          <a:extLst>
            <a:ext uri="{FF2B5EF4-FFF2-40B4-BE49-F238E27FC236}">
              <a16:creationId xmlns:a16="http://schemas.microsoft.com/office/drawing/2014/main" id="{3504E1A7-1C5E-4587-B20B-72159AEACBFE}"/>
            </a:ext>
          </a:extLst>
        </xdr:cNvPr>
        <xdr:cNvCxnSpPr/>
      </xdr:nvCxnSpPr>
      <xdr:spPr>
        <a:xfrm>
          <a:off x="2908300" y="1366266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8255</xdr:rowOff>
    </xdr:from>
    <xdr:to>
      <xdr:col>10</xdr:col>
      <xdr:colOff>165100</xdr:colOff>
      <xdr:row>79</xdr:row>
      <xdr:rowOff>109855</xdr:rowOff>
    </xdr:to>
    <xdr:sp macro="" textlink="">
      <xdr:nvSpPr>
        <xdr:cNvPr id="310" name="楕円 309">
          <a:extLst>
            <a:ext uri="{FF2B5EF4-FFF2-40B4-BE49-F238E27FC236}">
              <a16:creationId xmlns:a16="http://schemas.microsoft.com/office/drawing/2014/main" id="{A1E806AD-94EF-4B20-9FDD-1E7FDEAEF348}"/>
            </a:ext>
          </a:extLst>
        </xdr:cNvPr>
        <xdr:cNvSpPr/>
      </xdr:nvSpPr>
      <xdr:spPr>
        <a:xfrm>
          <a:off x="19685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59055</xdr:rowOff>
    </xdr:from>
    <xdr:to>
      <xdr:col>15</xdr:col>
      <xdr:colOff>50800</xdr:colOff>
      <xdr:row>79</xdr:row>
      <xdr:rowOff>118110</xdr:rowOff>
    </xdr:to>
    <xdr:cxnSp macro="">
      <xdr:nvCxnSpPr>
        <xdr:cNvPr id="311" name="直線コネクタ 310">
          <a:extLst>
            <a:ext uri="{FF2B5EF4-FFF2-40B4-BE49-F238E27FC236}">
              <a16:creationId xmlns:a16="http://schemas.microsoft.com/office/drawing/2014/main" id="{5652B3D0-FB19-4336-B5A3-7AA284584372}"/>
            </a:ext>
          </a:extLst>
        </xdr:cNvPr>
        <xdr:cNvCxnSpPr/>
      </xdr:nvCxnSpPr>
      <xdr:spPr>
        <a:xfrm>
          <a:off x="2019300" y="1360360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121285</xdr:rowOff>
    </xdr:from>
    <xdr:to>
      <xdr:col>6</xdr:col>
      <xdr:colOff>38100</xdr:colOff>
      <xdr:row>79</xdr:row>
      <xdr:rowOff>52070</xdr:rowOff>
    </xdr:to>
    <xdr:sp macro="" textlink="">
      <xdr:nvSpPr>
        <xdr:cNvPr id="312" name="楕円 311">
          <a:extLst>
            <a:ext uri="{FF2B5EF4-FFF2-40B4-BE49-F238E27FC236}">
              <a16:creationId xmlns:a16="http://schemas.microsoft.com/office/drawing/2014/main" id="{45AD6E73-F64D-47E3-8AD8-1936D7C432CF}"/>
            </a:ext>
          </a:extLst>
        </xdr:cNvPr>
        <xdr:cNvSpPr/>
      </xdr:nvSpPr>
      <xdr:spPr>
        <a:xfrm>
          <a:off x="1079500" y="13494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635</xdr:rowOff>
    </xdr:from>
    <xdr:to>
      <xdr:col>10</xdr:col>
      <xdr:colOff>114300</xdr:colOff>
      <xdr:row>79</xdr:row>
      <xdr:rowOff>59055</xdr:rowOff>
    </xdr:to>
    <xdr:cxnSp macro="">
      <xdr:nvCxnSpPr>
        <xdr:cNvPr id="313" name="直線コネクタ 312">
          <a:extLst>
            <a:ext uri="{FF2B5EF4-FFF2-40B4-BE49-F238E27FC236}">
              <a16:creationId xmlns:a16="http://schemas.microsoft.com/office/drawing/2014/main" id="{98DA4950-53F3-4A1E-A792-8BFCB34BCF79}"/>
            </a:ext>
          </a:extLst>
        </xdr:cNvPr>
        <xdr:cNvCxnSpPr/>
      </xdr:nvCxnSpPr>
      <xdr:spPr>
        <a:xfrm>
          <a:off x="1130300" y="1354518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151765</xdr:rowOff>
    </xdr:from>
    <xdr:ext cx="405130" cy="259080"/>
    <xdr:sp macro="" textlink="">
      <xdr:nvSpPr>
        <xdr:cNvPr id="314" name="n_1aveValue【福祉施設】&#10;有形固定資産減価償却率">
          <a:extLst>
            <a:ext uri="{FF2B5EF4-FFF2-40B4-BE49-F238E27FC236}">
              <a16:creationId xmlns:a16="http://schemas.microsoft.com/office/drawing/2014/main" id="{72FBD766-FA64-48F3-8C4C-71DF14142148}"/>
            </a:ext>
          </a:extLst>
        </xdr:cNvPr>
        <xdr:cNvSpPr txBox="1"/>
      </xdr:nvSpPr>
      <xdr:spPr>
        <a:xfrm>
          <a:off x="3582035" y="14382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142240</xdr:rowOff>
    </xdr:from>
    <xdr:ext cx="404495" cy="259080"/>
    <xdr:sp macro="" textlink="">
      <xdr:nvSpPr>
        <xdr:cNvPr id="315" name="n_2aveValue【福祉施設】&#10;有形固定資産減価償却率">
          <a:extLst>
            <a:ext uri="{FF2B5EF4-FFF2-40B4-BE49-F238E27FC236}">
              <a16:creationId xmlns:a16="http://schemas.microsoft.com/office/drawing/2014/main" id="{A0F513C0-6181-4095-AC62-A3D01F710EC3}"/>
            </a:ext>
          </a:extLst>
        </xdr:cNvPr>
        <xdr:cNvSpPr txBox="1"/>
      </xdr:nvSpPr>
      <xdr:spPr>
        <a:xfrm>
          <a:off x="2705735" y="143725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112395</xdr:rowOff>
    </xdr:from>
    <xdr:ext cx="404495" cy="258445"/>
    <xdr:sp macro="" textlink="">
      <xdr:nvSpPr>
        <xdr:cNvPr id="316" name="n_3aveValue【福祉施設】&#10;有形固定資産減価償却率">
          <a:extLst>
            <a:ext uri="{FF2B5EF4-FFF2-40B4-BE49-F238E27FC236}">
              <a16:creationId xmlns:a16="http://schemas.microsoft.com/office/drawing/2014/main" id="{592004F1-EED2-4DAD-9154-4FB0AB8D67F5}"/>
            </a:ext>
          </a:extLst>
        </xdr:cNvPr>
        <xdr:cNvSpPr txBox="1"/>
      </xdr:nvSpPr>
      <xdr:spPr>
        <a:xfrm>
          <a:off x="1816735" y="143427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83</xdr:row>
      <xdr:rowOff>68580</xdr:rowOff>
    </xdr:from>
    <xdr:ext cx="404495" cy="259080"/>
    <xdr:sp macro="" textlink="">
      <xdr:nvSpPr>
        <xdr:cNvPr id="317" name="n_4aveValue【福祉施設】&#10;有形固定資産減価償却率">
          <a:extLst>
            <a:ext uri="{FF2B5EF4-FFF2-40B4-BE49-F238E27FC236}">
              <a16:creationId xmlns:a16="http://schemas.microsoft.com/office/drawing/2014/main" id="{3C65E6C1-BCD0-44AF-9C73-60E579E7E4BE}"/>
            </a:ext>
          </a:extLst>
        </xdr:cNvPr>
        <xdr:cNvSpPr txBox="1"/>
      </xdr:nvSpPr>
      <xdr:spPr>
        <a:xfrm>
          <a:off x="927735" y="14298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78</xdr:row>
      <xdr:rowOff>71120</xdr:rowOff>
    </xdr:from>
    <xdr:ext cx="405130" cy="259080"/>
    <xdr:sp macro="" textlink="">
      <xdr:nvSpPr>
        <xdr:cNvPr id="318" name="n_1mainValue【福祉施設】&#10;有形固定資産減価償却率">
          <a:extLst>
            <a:ext uri="{FF2B5EF4-FFF2-40B4-BE49-F238E27FC236}">
              <a16:creationId xmlns:a16="http://schemas.microsoft.com/office/drawing/2014/main" id="{E5871D1E-32CD-47EB-BA01-190E99E8F5B5}"/>
            </a:ext>
          </a:extLst>
        </xdr:cNvPr>
        <xdr:cNvSpPr txBox="1"/>
      </xdr:nvSpPr>
      <xdr:spPr>
        <a:xfrm>
          <a:off x="3582035" y="13444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13970</xdr:rowOff>
    </xdr:from>
    <xdr:ext cx="404495" cy="259080"/>
    <xdr:sp macro="" textlink="">
      <xdr:nvSpPr>
        <xdr:cNvPr id="319" name="n_2mainValue【福祉施設】&#10;有形固定資産減価償却率">
          <a:extLst>
            <a:ext uri="{FF2B5EF4-FFF2-40B4-BE49-F238E27FC236}">
              <a16:creationId xmlns:a16="http://schemas.microsoft.com/office/drawing/2014/main" id="{D1FC7C75-02E1-4DA3-BE5B-0BB99F9F1577}"/>
            </a:ext>
          </a:extLst>
        </xdr:cNvPr>
        <xdr:cNvSpPr txBox="1"/>
      </xdr:nvSpPr>
      <xdr:spPr>
        <a:xfrm>
          <a:off x="2705735" y="13387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77</xdr:row>
      <xdr:rowOff>126365</xdr:rowOff>
    </xdr:from>
    <xdr:ext cx="404495" cy="259080"/>
    <xdr:sp macro="" textlink="">
      <xdr:nvSpPr>
        <xdr:cNvPr id="320" name="n_3mainValue【福祉施設】&#10;有形固定資産減価償却率">
          <a:extLst>
            <a:ext uri="{FF2B5EF4-FFF2-40B4-BE49-F238E27FC236}">
              <a16:creationId xmlns:a16="http://schemas.microsoft.com/office/drawing/2014/main" id="{E114C38E-6139-4C2B-A6D6-A2740D30726D}"/>
            </a:ext>
          </a:extLst>
        </xdr:cNvPr>
        <xdr:cNvSpPr txBox="1"/>
      </xdr:nvSpPr>
      <xdr:spPr>
        <a:xfrm>
          <a:off x="1816735" y="133280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77</xdr:row>
      <xdr:rowOff>67945</xdr:rowOff>
    </xdr:from>
    <xdr:ext cx="404495" cy="258445"/>
    <xdr:sp macro="" textlink="">
      <xdr:nvSpPr>
        <xdr:cNvPr id="321" name="n_4mainValue【福祉施設】&#10;有形固定資産減価償却率">
          <a:extLst>
            <a:ext uri="{FF2B5EF4-FFF2-40B4-BE49-F238E27FC236}">
              <a16:creationId xmlns:a16="http://schemas.microsoft.com/office/drawing/2014/main" id="{32285D73-949F-444D-A03F-93432C6C2437}"/>
            </a:ext>
          </a:extLst>
        </xdr:cNvPr>
        <xdr:cNvSpPr txBox="1"/>
      </xdr:nvSpPr>
      <xdr:spPr>
        <a:xfrm>
          <a:off x="927735" y="132695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A21E949E-CEB3-4146-A2E7-001BA1DBFBC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42B9E90D-0BA7-4CC0-8429-1C91B3298BD1}"/>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E5DFE2B0-9C57-4E78-A8FA-28C4F15D3B21}"/>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94/106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E39218C7-13EF-4FFE-8F53-8131C448E1F7}"/>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A45A65-6794-4EE5-8BA9-76104C9FCF2F}"/>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D06319CA-1DB2-4889-B88B-5A482520BBA3}"/>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10A43476-8FA0-4618-B593-ED7EFA40D58F}"/>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CC9EB5B-2A1F-43A8-A6BB-1026080C248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30" name="テキスト ボックス 329">
          <a:extLst>
            <a:ext uri="{FF2B5EF4-FFF2-40B4-BE49-F238E27FC236}">
              <a16:creationId xmlns:a16="http://schemas.microsoft.com/office/drawing/2014/main" id="{3083121C-3023-4059-8814-EFD6252A4E7C}"/>
            </a:ext>
          </a:extLst>
        </xdr:cNvPr>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A16F1313-09A4-4DEF-846C-DD3821101D63}"/>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BBD77831-27A2-4F43-A6FB-95265F61A4E3}"/>
            </a:ext>
          </a:extLst>
        </xdr:cNvPr>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725" cy="259080"/>
    <xdr:sp macro="" textlink="">
      <xdr:nvSpPr>
        <xdr:cNvPr id="333" name="テキスト ボックス 332">
          <a:extLst>
            <a:ext uri="{FF2B5EF4-FFF2-40B4-BE49-F238E27FC236}">
              <a16:creationId xmlns:a16="http://schemas.microsoft.com/office/drawing/2014/main" id="{E2C850EB-2DB5-4454-AACB-7EE26C04CE4F}"/>
            </a:ext>
          </a:extLst>
        </xdr:cNvPr>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7F0366AE-3585-462F-AAF1-C2F32FE346E1}"/>
            </a:ext>
          </a:extLst>
        </xdr:cNvPr>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6725" cy="259080"/>
    <xdr:sp macro="" textlink="">
      <xdr:nvSpPr>
        <xdr:cNvPr id="335" name="テキスト ボックス 334">
          <a:extLst>
            <a:ext uri="{FF2B5EF4-FFF2-40B4-BE49-F238E27FC236}">
              <a16:creationId xmlns:a16="http://schemas.microsoft.com/office/drawing/2014/main" id="{329F6314-AA1D-4587-942C-18F869307338}"/>
            </a:ext>
          </a:extLst>
        </xdr:cNvPr>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B1DF2DA2-8BF4-47DC-BFA5-0E74EB7BBC92}"/>
            </a:ext>
          </a:extLst>
        </xdr:cNvPr>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6725" cy="259080"/>
    <xdr:sp macro="" textlink="">
      <xdr:nvSpPr>
        <xdr:cNvPr id="337" name="テキスト ボックス 336">
          <a:extLst>
            <a:ext uri="{FF2B5EF4-FFF2-40B4-BE49-F238E27FC236}">
              <a16:creationId xmlns:a16="http://schemas.microsoft.com/office/drawing/2014/main" id="{C55AE7B5-0DE1-4DD1-A816-7942536B5788}"/>
            </a:ext>
          </a:extLst>
        </xdr:cNvPr>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75C20AE1-C429-4779-AE1B-C70DF7D568CA}"/>
            </a:ext>
          </a:extLst>
        </xdr:cNvPr>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6725" cy="259080"/>
    <xdr:sp macro="" textlink="">
      <xdr:nvSpPr>
        <xdr:cNvPr id="339" name="テキスト ボックス 338">
          <a:extLst>
            <a:ext uri="{FF2B5EF4-FFF2-40B4-BE49-F238E27FC236}">
              <a16:creationId xmlns:a16="http://schemas.microsoft.com/office/drawing/2014/main" id="{A7AF2685-BBB0-4814-A592-172633526800}"/>
            </a:ext>
          </a:extLst>
        </xdr:cNvPr>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79378E34-9AB2-4470-927C-287D1F840A9B}"/>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341" name="テキスト ボックス 340">
          <a:extLst>
            <a:ext uri="{FF2B5EF4-FFF2-40B4-BE49-F238E27FC236}">
              <a16:creationId xmlns:a16="http://schemas.microsoft.com/office/drawing/2014/main" id="{E30ADA12-2F92-4532-B7B6-A4A8FBE13B95}"/>
            </a:ext>
          </a:extLst>
        </xdr:cNvPr>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A4BFD844-3622-4B7E-9BE3-794F9FE3165E}"/>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xdr:rowOff>
    </xdr:from>
    <xdr:to>
      <xdr:col>54</xdr:col>
      <xdr:colOff>189865</xdr:colOff>
      <xdr:row>86</xdr:row>
      <xdr:rowOff>26670</xdr:rowOff>
    </xdr:to>
    <xdr:cxnSp macro="">
      <xdr:nvCxnSpPr>
        <xdr:cNvPr id="343" name="直線コネクタ 342">
          <a:extLst>
            <a:ext uri="{FF2B5EF4-FFF2-40B4-BE49-F238E27FC236}">
              <a16:creationId xmlns:a16="http://schemas.microsoft.com/office/drawing/2014/main" id="{861929CD-4E10-4EB9-9D16-5B64CE31C14A}"/>
            </a:ext>
          </a:extLst>
        </xdr:cNvPr>
        <xdr:cNvCxnSpPr/>
      </xdr:nvCxnSpPr>
      <xdr:spPr>
        <a:xfrm flipV="1">
          <a:off x="10476865" y="13379450"/>
          <a:ext cx="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30480</xdr:rowOff>
    </xdr:from>
    <xdr:ext cx="469900" cy="258445"/>
    <xdr:sp macro="" textlink="">
      <xdr:nvSpPr>
        <xdr:cNvPr id="344" name="【福祉施設】&#10;一人当たり面積最小値テキスト">
          <a:extLst>
            <a:ext uri="{FF2B5EF4-FFF2-40B4-BE49-F238E27FC236}">
              <a16:creationId xmlns:a16="http://schemas.microsoft.com/office/drawing/2014/main" id="{EEBE0C4E-4AAA-4D6A-AB94-61E30C3A2A7F}"/>
            </a:ext>
          </a:extLst>
        </xdr:cNvPr>
        <xdr:cNvSpPr txBox="1"/>
      </xdr:nvSpPr>
      <xdr:spPr>
        <a:xfrm>
          <a:off x="10515600" y="147751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5" name="直線コネクタ 344">
          <a:extLst>
            <a:ext uri="{FF2B5EF4-FFF2-40B4-BE49-F238E27FC236}">
              <a16:creationId xmlns:a16="http://schemas.microsoft.com/office/drawing/2014/main" id="{44BD2501-8DC7-4A8E-A50A-51D4D1A87F84}"/>
            </a:ext>
          </a:extLst>
        </xdr:cNvPr>
        <xdr:cNvCxnSpPr/>
      </xdr:nvCxnSpPr>
      <xdr:spPr>
        <a:xfrm>
          <a:off x="10388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124460</xdr:rowOff>
    </xdr:from>
    <xdr:ext cx="469900" cy="259080"/>
    <xdr:sp macro="" textlink="">
      <xdr:nvSpPr>
        <xdr:cNvPr id="346" name="【福祉施設】&#10;一人当たり面積最大値テキスト">
          <a:extLst>
            <a:ext uri="{FF2B5EF4-FFF2-40B4-BE49-F238E27FC236}">
              <a16:creationId xmlns:a16="http://schemas.microsoft.com/office/drawing/2014/main" id="{7610B57D-8FF7-419E-94D4-0EBF3A7D1815}"/>
            </a:ext>
          </a:extLst>
        </xdr:cNvPr>
        <xdr:cNvSpPr txBox="1"/>
      </xdr:nvSpPr>
      <xdr:spPr>
        <a:xfrm>
          <a:off x="10515600" y="1315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6350</xdr:rowOff>
    </xdr:from>
    <xdr:to>
      <xdr:col>55</xdr:col>
      <xdr:colOff>88900</xdr:colOff>
      <xdr:row>78</xdr:row>
      <xdr:rowOff>6350</xdr:rowOff>
    </xdr:to>
    <xdr:cxnSp macro="">
      <xdr:nvCxnSpPr>
        <xdr:cNvPr id="347" name="直線コネクタ 346">
          <a:extLst>
            <a:ext uri="{FF2B5EF4-FFF2-40B4-BE49-F238E27FC236}">
              <a16:creationId xmlns:a16="http://schemas.microsoft.com/office/drawing/2014/main" id="{C9246A65-2923-444C-AC21-29DD2554A79B}"/>
            </a:ext>
          </a:extLst>
        </xdr:cNvPr>
        <xdr:cNvCxnSpPr/>
      </xdr:nvCxnSpPr>
      <xdr:spPr>
        <a:xfrm>
          <a:off x="10388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26035</xdr:rowOff>
    </xdr:from>
    <xdr:ext cx="469900" cy="259080"/>
    <xdr:sp macro="" textlink="">
      <xdr:nvSpPr>
        <xdr:cNvPr id="348" name="【福祉施設】&#10;一人当たり面積平均値テキスト">
          <a:extLst>
            <a:ext uri="{FF2B5EF4-FFF2-40B4-BE49-F238E27FC236}">
              <a16:creationId xmlns:a16="http://schemas.microsoft.com/office/drawing/2014/main" id="{833AF4DA-4A98-4103-9C69-3374CA2E8D78}"/>
            </a:ext>
          </a:extLst>
        </xdr:cNvPr>
        <xdr:cNvSpPr txBox="1"/>
      </xdr:nvSpPr>
      <xdr:spPr>
        <a:xfrm>
          <a:off x="10515600" y="14256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3175</xdr:rowOff>
    </xdr:from>
    <xdr:to>
      <xdr:col>55</xdr:col>
      <xdr:colOff>50800</xdr:colOff>
      <xdr:row>84</xdr:row>
      <xdr:rowOff>104775</xdr:rowOff>
    </xdr:to>
    <xdr:sp macro="" textlink="">
      <xdr:nvSpPr>
        <xdr:cNvPr id="349" name="フローチャート: 判断 348">
          <a:extLst>
            <a:ext uri="{FF2B5EF4-FFF2-40B4-BE49-F238E27FC236}">
              <a16:creationId xmlns:a16="http://schemas.microsoft.com/office/drawing/2014/main" id="{6486D26C-FE00-40B8-8003-A9938C5145CE}"/>
            </a:ext>
          </a:extLst>
        </xdr:cNvPr>
        <xdr:cNvSpPr/>
      </xdr:nvSpPr>
      <xdr:spPr>
        <a:xfrm>
          <a:off x="10426700" y="1440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50" name="フローチャート: 判断 349">
          <a:extLst>
            <a:ext uri="{FF2B5EF4-FFF2-40B4-BE49-F238E27FC236}">
              <a16:creationId xmlns:a16="http://schemas.microsoft.com/office/drawing/2014/main" id="{5B5237E1-25B0-4FBC-9580-E242C26106E1}"/>
            </a:ext>
          </a:extLst>
        </xdr:cNvPr>
        <xdr:cNvSpPr/>
      </xdr:nvSpPr>
      <xdr:spPr>
        <a:xfrm>
          <a:off x="9588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51" name="フローチャート: 判断 350">
          <a:extLst>
            <a:ext uri="{FF2B5EF4-FFF2-40B4-BE49-F238E27FC236}">
              <a16:creationId xmlns:a16="http://schemas.microsoft.com/office/drawing/2014/main" id="{87F1CA38-AEDD-4326-817F-A935E7332E27}"/>
            </a:ext>
          </a:extLst>
        </xdr:cNvPr>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60325</xdr:rowOff>
    </xdr:from>
    <xdr:to>
      <xdr:col>41</xdr:col>
      <xdr:colOff>101600</xdr:colOff>
      <xdr:row>84</xdr:row>
      <xdr:rowOff>161925</xdr:rowOff>
    </xdr:to>
    <xdr:sp macro="" textlink="">
      <xdr:nvSpPr>
        <xdr:cNvPr id="352" name="フローチャート: 判断 351">
          <a:extLst>
            <a:ext uri="{FF2B5EF4-FFF2-40B4-BE49-F238E27FC236}">
              <a16:creationId xmlns:a16="http://schemas.microsoft.com/office/drawing/2014/main" id="{5DDFACB6-4CAE-4F70-B126-0BB783063656}"/>
            </a:ext>
          </a:extLst>
        </xdr:cNvPr>
        <xdr:cNvSpPr/>
      </xdr:nvSpPr>
      <xdr:spPr>
        <a:xfrm>
          <a:off x="7810500" y="1446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58420</xdr:rowOff>
    </xdr:from>
    <xdr:to>
      <xdr:col>36</xdr:col>
      <xdr:colOff>165100</xdr:colOff>
      <xdr:row>84</xdr:row>
      <xdr:rowOff>160020</xdr:rowOff>
    </xdr:to>
    <xdr:sp macro="" textlink="">
      <xdr:nvSpPr>
        <xdr:cNvPr id="353" name="フローチャート: 判断 352">
          <a:extLst>
            <a:ext uri="{FF2B5EF4-FFF2-40B4-BE49-F238E27FC236}">
              <a16:creationId xmlns:a16="http://schemas.microsoft.com/office/drawing/2014/main" id="{6C6814E1-9DB6-4619-8C50-915C323F837B}"/>
            </a:ext>
          </a:extLst>
        </xdr:cNvPr>
        <xdr:cNvSpPr/>
      </xdr:nvSpPr>
      <xdr:spPr>
        <a:xfrm>
          <a:off x="6921500" y="1446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4C570BC0-002A-454D-AA7B-F8B64E2075D4}"/>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18D106D1-EE0F-483F-B6D1-15FC3E8E1C87}"/>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F9A44637-B8F7-4B5C-B42F-82D9156F0FC8}"/>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8B555FA0-68FD-4AF8-8A24-E0F8F188C15C}"/>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5DD312D4-E534-48ED-A744-4AAE8D3DDF6A}"/>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94615</xdr:rowOff>
    </xdr:from>
    <xdr:to>
      <xdr:col>55</xdr:col>
      <xdr:colOff>50800</xdr:colOff>
      <xdr:row>86</xdr:row>
      <xdr:rowOff>24765</xdr:rowOff>
    </xdr:to>
    <xdr:sp macro="" textlink="">
      <xdr:nvSpPr>
        <xdr:cNvPr id="359" name="楕円 358">
          <a:extLst>
            <a:ext uri="{FF2B5EF4-FFF2-40B4-BE49-F238E27FC236}">
              <a16:creationId xmlns:a16="http://schemas.microsoft.com/office/drawing/2014/main" id="{A2B7DA69-C59F-4017-82C0-1D6417191DD1}"/>
            </a:ext>
          </a:extLst>
        </xdr:cNvPr>
        <xdr:cNvSpPr/>
      </xdr:nvSpPr>
      <xdr:spPr>
        <a:xfrm>
          <a:off x="10426700" y="1466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9525</xdr:rowOff>
    </xdr:from>
    <xdr:ext cx="469900" cy="258445"/>
    <xdr:sp macro="" textlink="">
      <xdr:nvSpPr>
        <xdr:cNvPr id="360" name="【福祉施設】&#10;一人当たり面積該当値テキスト">
          <a:extLst>
            <a:ext uri="{FF2B5EF4-FFF2-40B4-BE49-F238E27FC236}">
              <a16:creationId xmlns:a16="http://schemas.microsoft.com/office/drawing/2014/main" id="{B5065534-C6CB-468A-8D9C-05C19FABDEC1}"/>
            </a:ext>
          </a:extLst>
        </xdr:cNvPr>
        <xdr:cNvSpPr txBox="1"/>
      </xdr:nvSpPr>
      <xdr:spPr>
        <a:xfrm>
          <a:off x="10515600" y="14582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94615</xdr:rowOff>
    </xdr:from>
    <xdr:to>
      <xdr:col>50</xdr:col>
      <xdr:colOff>165100</xdr:colOff>
      <xdr:row>86</xdr:row>
      <xdr:rowOff>24765</xdr:rowOff>
    </xdr:to>
    <xdr:sp macro="" textlink="">
      <xdr:nvSpPr>
        <xdr:cNvPr id="361" name="楕円 360">
          <a:extLst>
            <a:ext uri="{FF2B5EF4-FFF2-40B4-BE49-F238E27FC236}">
              <a16:creationId xmlns:a16="http://schemas.microsoft.com/office/drawing/2014/main" id="{4DB5239C-19EF-4DE5-A99A-D3332D255791}"/>
            </a:ext>
          </a:extLst>
        </xdr:cNvPr>
        <xdr:cNvSpPr/>
      </xdr:nvSpPr>
      <xdr:spPr>
        <a:xfrm>
          <a:off x="9588500" y="1466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145415</xdr:rowOff>
    </xdr:from>
    <xdr:to>
      <xdr:col>55</xdr:col>
      <xdr:colOff>0</xdr:colOff>
      <xdr:row>85</xdr:row>
      <xdr:rowOff>145415</xdr:rowOff>
    </xdr:to>
    <xdr:cxnSp macro="">
      <xdr:nvCxnSpPr>
        <xdr:cNvPr id="362" name="直線コネクタ 361">
          <a:extLst>
            <a:ext uri="{FF2B5EF4-FFF2-40B4-BE49-F238E27FC236}">
              <a16:creationId xmlns:a16="http://schemas.microsoft.com/office/drawing/2014/main" id="{9167C601-F32A-4D1B-AE52-28BDD9B8AE1E}"/>
            </a:ext>
          </a:extLst>
        </xdr:cNvPr>
        <xdr:cNvCxnSpPr/>
      </xdr:nvCxnSpPr>
      <xdr:spPr>
        <a:xfrm>
          <a:off x="9639300" y="147186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97790</xdr:rowOff>
    </xdr:from>
    <xdr:to>
      <xdr:col>46</xdr:col>
      <xdr:colOff>38100</xdr:colOff>
      <xdr:row>86</xdr:row>
      <xdr:rowOff>27305</xdr:rowOff>
    </xdr:to>
    <xdr:sp macro="" textlink="">
      <xdr:nvSpPr>
        <xdr:cNvPr id="363" name="楕円 362">
          <a:extLst>
            <a:ext uri="{FF2B5EF4-FFF2-40B4-BE49-F238E27FC236}">
              <a16:creationId xmlns:a16="http://schemas.microsoft.com/office/drawing/2014/main" id="{BDD800E9-7734-497D-87BD-C3A699ACE054}"/>
            </a:ext>
          </a:extLst>
        </xdr:cNvPr>
        <xdr:cNvSpPr/>
      </xdr:nvSpPr>
      <xdr:spPr>
        <a:xfrm>
          <a:off x="8699500" y="14671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145415</xdr:rowOff>
    </xdr:from>
    <xdr:to>
      <xdr:col>50</xdr:col>
      <xdr:colOff>114300</xdr:colOff>
      <xdr:row>85</xdr:row>
      <xdr:rowOff>147955</xdr:rowOff>
    </xdr:to>
    <xdr:cxnSp macro="">
      <xdr:nvCxnSpPr>
        <xdr:cNvPr id="364" name="直線コネクタ 363">
          <a:extLst>
            <a:ext uri="{FF2B5EF4-FFF2-40B4-BE49-F238E27FC236}">
              <a16:creationId xmlns:a16="http://schemas.microsoft.com/office/drawing/2014/main" id="{467DD043-2BA4-489E-8D09-EC7BD4DD813D}"/>
            </a:ext>
          </a:extLst>
        </xdr:cNvPr>
        <xdr:cNvCxnSpPr/>
      </xdr:nvCxnSpPr>
      <xdr:spPr>
        <a:xfrm flipV="1">
          <a:off x="8750300" y="147186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97790</xdr:rowOff>
    </xdr:from>
    <xdr:to>
      <xdr:col>41</xdr:col>
      <xdr:colOff>101600</xdr:colOff>
      <xdr:row>86</xdr:row>
      <xdr:rowOff>27305</xdr:rowOff>
    </xdr:to>
    <xdr:sp macro="" textlink="">
      <xdr:nvSpPr>
        <xdr:cNvPr id="365" name="楕円 364">
          <a:extLst>
            <a:ext uri="{FF2B5EF4-FFF2-40B4-BE49-F238E27FC236}">
              <a16:creationId xmlns:a16="http://schemas.microsoft.com/office/drawing/2014/main" id="{95F3909B-872F-42A0-952E-10FCDBB66866}"/>
            </a:ext>
          </a:extLst>
        </xdr:cNvPr>
        <xdr:cNvSpPr/>
      </xdr:nvSpPr>
      <xdr:spPr>
        <a:xfrm>
          <a:off x="7810500" y="14671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147955</xdr:rowOff>
    </xdr:from>
    <xdr:to>
      <xdr:col>45</xdr:col>
      <xdr:colOff>177800</xdr:colOff>
      <xdr:row>85</xdr:row>
      <xdr:rowOff>147955</xdr:rowOff>
    </xdr:to>
    <xdr:cxnSp macro="">
      <xdr:nvCxnSpPr>
        <xdr:cNvPr id="366" name="直線コネクタ 365">
          <a:extLst>
            <a:ext uri="{FF2B5EF4-FFF2-40B4-BE49-F238E27FC236}">
              <a16:creationId xmlns:a16="http://schemas.microsoft.com/office/drawing/2014/main" id="{3F5720F8-28F2-413C-B3C4-9FD09426F082}"/>
            </a:ext>
          </a:extLst>
        </xdr:cNvPr>
        <xdr:cNvCxnSpPr/>
      </xdr:nvCxnSpPr>
      <xdr:spPr>
        <a:xfrm>
          <a:off x="7861300" y="147212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97790</xdr:rowOff>
    </xdr:from>
    <xdr:to>
      <xdr:col>36</xdr:col>
      <xdr:colOff>165100</xdr:colOff>
      <xdr:row>86</xdr:row>
      <xdr:rowOff>27305</xdr:rowOff>
    </xdr:to>
    <xdr:sp macro="" textlink="">
      <xdr:nvSpPr>
        <xdr:cNvPr id="367" name="楕円 366">
          <a:extLst>
            <a:ext uri="{FF2B5EF4-FFF2-40B4-BE49-F238E27FC236}">
              <a16:creationId xmlns:a16="http://schemas.microsoft.com/office/drawing/2014/main" id="{5E5B9FF4-31D6-4D36-A099-695CAE1A85E7}"/>
            </a:ext>
          </a:extLst>
        </xdr:cNvPr>
        <xdr:cNvSpPr/>
      </xdr:nvSpPr>
      <xdr:spPr>
        <a:xfrm>
          <a:off x="6921500" y="14671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147955</xdr:rowOff>
    </xdr:from>
    <xdr:to>
      <xdr:col>41</xdr:col>
      <xdr:colOff>50800</xdr:colOff>
      <xdr:row>85</xdr:row>
      <xdr:rowOff>147955</xdr:rowOff>
    </xdr:to>
    <xdr:cxnSp macro="">
      <xdr:nvCxnSpPr>
        <xdr:cNvPr id="368" name="直線コネクタ 367">
          <a:extLst>
            <a:ext uri="{FF2B5EF4-FFF2-40B4-BE49-F238E27FC236}">
              <a16:creationId xmlns:a16="http://schemas.microsoft.com/office/drawing/2014/main" id="{53587177-4565-456C-9B39-CF39F8026E3C}"/>
            </a:ext>
          </a:extLst>
        </xdr:cNvPr>
        <xdr:cNvCxnSpPr/>
      </xdr:nvCxnSpPr>
      <xdr:spPr>
        <a:xfrm>
          <a:off x="6972300" y="147212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162560</xdr:rowOff>
    </xdr:from>
    <xdr:ext cx="469900" cy="259080"/>
    <xdr:sp macro="" textlink="">
      <xdr:nvSpPr>
        <xdr:cNvPr id="369" name="n_1aveValue【福祉施設】&#10;一人当たり面積">
          <a:extLst>
            <a:ext uri="{FF2B5EF4-FFF2-40B4-BE49-F238E27FC236}">
              <a16:creationId xmlns:a16="http://schemas.microsoft.com/office/drawing/2014/main" id="{E764F018-58EE-4B48-B6F4-5453244EBF9F}"/>
            </a:ext>
          </a:extLst>
        </xdr:cNvPr>
        <xdr:cNvSpPr txBox="1"/>
      </xdr:nvSpPr>
      <xdr:spPr>
        <a:xfrm>
          <a:off x="9391650" y="14221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162560</xdr:rowOff>
    </xdr:from>
    <xdr:ext cx="469265" cy="259080"/>
    <xdr:sp macro="" textlink="">
      <xdr:nvSpPr>
        <xdr:cNvPr id="370" name="n_2aveValue【福祉施設】&#10;一人当たり面積">
          <a:extLst>
            <a:ext uri="{FF2B5EF4-FFF2-40B4-BE49-F238E27FC236}">
              <a16:creationId xmlns:a16="http://schemas.microsoft.com/office/drawing/2014/main" id="{DB646F3D-4FFC-4565-96E2-50CCD85245EA}"/>
            </a:ext>
          </a:extLst>
        </xdr:cNvPr>
        <xdr:cNvSpPr txBox="1"/>
      </xdr:nvSpPr>
      <xdr:spPr>
        <a:xfrm>
          <a:off x="8515350" y="14221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6985</xdr:rowOff>
    </xdr:from>
    <xdr:ext cx="469265" cy="258445"/>
    <xdr:sp macro="" textlink="">
      <xdr:nvSpPr>
        <xdr:cNvPr id="371" name="n_3aveValue【福祉施設】&#10;一人当たり面積">
          <a:extLst>
            <a:ext uri="{FF2B5EF4-FFF2-40B4-BE49-F238E27FC236}">
              <a16:creationId xmlns:a16="http://schemas.microsoft.com/office/drawing/2014/main" id="{94CB6DE6-29B8-4444-91BA-1BF061DB90FB}"/>
            </a:ext>
          </a:extLst>
        </xdr:cNvPr>
        <xdr:cNvSpPr txBox="1"/>
      </xdr:nvSpPr>
      <xdr:spPr>
        <a:xfrm>
          <a:off x="7626350" y="142373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5080</xdr:rowOff>
    </xdr:from>
    <xdr:ext cx="469265" cy="259080"/>
    <xdr:sp macro="" textlink="">
      <xdr:nvSpPr>
        <xdr:cNvPr id="372" name="n_4aveValue【福祉施設】&#10;一人当たり面積">
          <a:extLst>
            <a:ext uri="{FF2B5EF4-FFF2-40B4-BE49-F238E27FC236}">
              <a16:creationId xmlns:a16="http://schemas.microsoft.com/office/drawing/2014/main" id="{8AAF9A5B-1917-468F-9115-92CD0BD2C892}"/>
            </a:ext>
          </a:extLst>
        </xdr:cNvPr>
        <xdr:cNvSpPr txBox="1"/>
      </xdr:nvSpPr>
      <xdr:spPr>
        <a:xfrm>
          <a:off x="6737350" y="14235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15875</xdr:rowOff>
    </xdr:from>
    <xdr:ext cx="469900" cy="259080"/>
    <xdr:sp macro="" textlink="">
      <xdr:nvSpPr>
        <xdr:cNvPr id="373" name="n_1mainValue【福祉施設】&#10;一人当たり面積">
          <a:extLst>
            <a:ext uri="{FF2B5EF4-FFF2-40B4-BE49-F238E27FC236}">
              <a16:creationId xmlns:a16="http://schemas.microsoft.com/office/drawing/2014/main" id="{CF05CBA5-B9A0-4303-BDD6-2DF871E1A2E8}"/>
            </a:ext>
          </a:extLst>
        </xdr:cNvPr>
        <xdr:cNvSpPr txBox="1"/>
      </xdr:nvSpPr>
      <xdr:spPr>
        <a:xfrm>
          <a:off x="9391650" y="14760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18415</xdr:rowOff>
    </xdr:from>
    <xdr:ext cx="469265" cy="258445"/>
    <xdr:sp macro="" textlink="">
      <xdr:nvSpPr>
        <xdr:cNvPr id="374" name="n_2mainValue【福祉施設】&#10;一人当たり面積">
          <a:extLst>
            <a:ext uri="{FF2B5EF4-FFF2-40B4-BE49-F238E27FC236}">
              <a16:creationId xmlns:a16="http://schemas.microsoft.com/office/drawing/2014/main" id="{6B42B82F-4072-4D4C-A01C-584E08F79D42}"/>
            </a:ext>
          </a:extLst>
        </xdr:cNvPr>
        <xdr:cNvSpPr txBox="1"/>
      </xdr:nvSpPr>
      <xdr:spPr>
        <a:xfrm>
          <a:off x="8515350" y="14763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18415</xdr:rowOff>
    </xdr:from>
    <xdr:ext cx="469265" cy="258445"/>
    <xdr:sp macro="" textlink="">
      <xdr:nvSpPr>
        <xdr:cNvPr id="375" name="n_3mainValue【福祉施設】&#10;一人当たり面積">
          <a:extLst>
            <a:ext uri="{FF2B5EF4-FFF2-40B4-BE49-F238E27FC236}">
              <a16:creationId xmlns:a16="http://schemas.microsoft.com/office/drawing/2014/main" id="{121C9FB9-D24C-4362-A001-659789E2DD20}"/>
            </a:ext>
          </a:extLst>
        </xdr:cNvPr>
        <xdr:cNvSpPr txBox="1"/>
      </xdr:nvSpPr>
      <xdr:spPr>
        <a:xfrm>
          <a:off x="7626350" y="14763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18415</xdr:rowOff>
    </xdr:from>
    <xdr:ext cx="469265" cy="258445"/>
    <xdr:sp macro="" textlink="">
      <xdr:nvSpPr>
        <xdr:cNvPr id="376" name="n_4mainValue【福祉施設】&#10;一人当たり面積">
          <a:extLst>
            <a:ext uri="{FF2B5EF4-FFF2-40B4-BE49-F238E27FC236}">
              <a16:creationId xmlns:a16="http://schemas.microsoft.com/office/drawing/2014/main" id="{5F7E9EB0-3102-43D9-A85A-228B5C0CCED8}"/>
            </a:ext>
          </a:extLst>
        </xdr:cNvPr>
        <xdr:cNvSpPr txBox="1"/>
      </xdr:nvSpPr>
      <xdr:spPr>
        <a:xfrm>
          <a:off x="6737350" y="14763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C9501F81-91D7-4530-900B-C91566DF067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7C75E8C8-64CE-44EE-83F6-E3C0F6BC8601}"/>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D1586EA7-4FB5-4A37-ABB9-24D8C779E75B}"/>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A699D202-6681-41D9-BA3A-77DDA8AD178D}"/>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E9E2BC72-8ACF-4438-BD1D-CD8B80DF05B9}"/>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3978F239-404C-4296-8CD4-28F453E242C3}"/>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5ED8546C-D82C-497C-9928-53464C5F4617}"/>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D687AD9-5C82-4ED7-A162-26E7F14DC411}"/>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385" name="テキスト ボックス 384">
          <a:extLst>
            <a:ext uri="{FF2B5EF4-FFF2-40B4-BE49-F238E27FC236}">
              <a16:creationId xmlns:a16="http://schemas.microsoft.com/office/drawing/2014/main" id="{6850E965-0D5F-4556-8E39-9E4087F43AFF}"/>
            </a:ext>
          </a:extLst>
        </xdr:cNvPr>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B4A39F75-2CB6-4A9A-8B8D-E0AFF1240D0C}"/>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725" cy="259080"/>
    <xdr:sp macro="" textlink="">
      <xdr:nvSpPr>
        <xdr:cNvPr id="387" name="テキスト ボックス 386">
          <a:extLst>
            <a:ext uri="{FF2B5EF4-FFF2-40B4-BE49-F238E27FC236}">
              <a16:creationId xmlns:a16="http://schemas.microsoft.com/office/drawing/2014/main" id="{D0E48DEE-35F6-42BF-A211-F533AE225DEE}"/>
            </a:ext>
          </a:extLst>
        </xdr:cNvPr>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FF69097E-5D27-4A07-AB32-24BA393D3B08}"/>
            </a:ext>
          </a:extLst>
        </xdr:cNvPr>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6725" cy="259080"/>
    <xdr:sp macro="" textlink="">
      <xdr:nvSpPr>
        <xdr:cNvPr id="389" name="テキスト ボックス 388">
          <a:extLst>
            <a:ext uri="{FF2B5EF4-FFF2-40B4-BE49-F238E27FC236}">
              <a16:creationId xmlns:a16="http://schemas.microsoft.com/office/drawing/2014/main" id="{90BDA5C0-CE6B-4565-831B-C5A923F75677}"/>
            </a:ext>
          </a:extLst>
        </xdr:cNvPr>
        <xdr:cNvSpPr txBox="1"/>
      </xdr:nvSpPr>
      <xdr:spPr>
        <a:xfrm>
          <a:off x="294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79BDE9F1-8D34-4977-82C7-751D5D8A79A2}"/>
            </a:ext>
          </a:extLst>
        </xdr:cNvPr>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8445"/>
    <xdr:sp macro="" textlink="">
      <xdr:nvSpPr>
        <xdr:cNvPr id="391" name="テキスト ボックス 390">
          <a:extLst>
            <a:ext uri="{FF2B5EF4-FFF2-40B4-BE49-F238E27FC236}">
              <a16:creationId xmlns:a16="http://schemas.microsoft.com/office/drawing/2014/main" id="{D6F5C2B4-7001-4E39-8F14-6CC2A8B71468}"/>
            </a:ext>
          </a:extLst>
        </xdr:cNvPr>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9EA3F810-3E35-435C-82F7-822A57A7D591}"/>
            </a:ext>
          </a:extLst>
        </xdr:cNvPr>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93" name="テキスト ボックス 392">
          <a:extLst>
            <a:ext uri="{FF2B5EF4-FFF2-40B4-BE49-F238E27FC236}">
              <a16:creationId xmlns:a16="http://schemas.microsoft.com/office/drawing/2014/main" id="{9F437817-9D67-40BC-962B-219CB5565D47}"/>
            </a:ext>
          </a:extLst>
        </xdr:cNvPr>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EC4E0918-FEBB-4AE2-ACAF-4886DAC6227F}"/>
            </a:ext>
          </a:extLst>
        </xdr:cNvPr>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95" name="テキスト ボックス 394">
          <a:extLst>
            <a:ext uri="{FF2B5EF4-FFF2-40B4-BE49-F238E27FC236}">
              <a16:creationId xmlns:a16="http://schemas.microsoft.com/office/drawing/2014/main" id="{B0E73BA5-6C99-442C-98C4-8D0E3FADACD7}"/>
            </a:ext>
          </a:extLst>
        </xdr:cNvPr>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A8064776-1AC3-47AB-8E82-607078F66309}"/>
            </a:ext>
          </a:extLst>
        </xdr:cNvPr>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99</xdr:row>
      <xdr:rowOff>29210</xdr:rowOff>
    </xdr:from>
    <xdr:ext cx="338455" cy="258445"/>
    <xdr:sp macro="" textlink="">
      <xdr:nvSpPr>
        <xdr:cNvPr id="397" name="テキスト ボックス 396">
          <a:extLst>
            <a:ext uri="{FF2B5EF4-FFF2-40B4-BE49-F238E27FC236}">
              <a16:creationId xmlns:a16="http://schemas.microsoft.com/office/drawing/2014/main" id="{505A7864-6C0E-4A95-92A7-8268CDA4F9E6}"/>
            </a:ext>
          </a:extLst>
        </xdr:cNvPr>
        <xdr:cNvSpPr txBox="1"/>
      </xdr:nvSpPr>
      <xdr:spPr>
        <a:xfrm>
          <a:off x="422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B3CFD6FA-8ABA-407F-AE46-9F46E50AF392}"/>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B5C714E2-1CC0-481D-B67C-8A19E7415B8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50800</xdr:rowOff>
    </xdr:from>
    <xdr:to>
      <xdr:col>24</xdr:col>
      <xdr:colOff>62865</xdr:colOff>
      <xdr:row>107</xdr:row>
      <xdr:rowOff>69850</xdr:rowOff>
    </xdr:to>
    <xdr:cxnSp macro="">
      <xdr:nvCxnSpPr>
        <xdr:cNvPr id="400" name="直線コネクタ 399">
          <a:extLst>
            <a:ext uri="{FF2B5EF4-FFF2-40B4-BE49-F238E27FC236}">
              <a16:creationId xmlns:a16="http://schemas.microsoft.com/office/drawing/2014/main" id="{0F3B1FD8-64FF-40E5-BC7B-F8F8F29D93CD}"/>
            </a:ext>
          </a:extLst>
        </xdr:cNvPr>
        <xdr:cNvCxnSpPr/>
      </xdr:nvCxnSpPr>
      <xdr:spPr>
        <a:xfrm flipV="1">
          <a:off x="4634865" y="1719580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73660</xdr:rowOff>
    </xdr:from>
    <xdr:ext cx="469900" cy="259080"/>
    <xdr:sp macro="" textlink="">
      <xdr:nvSpPr>
        <xdr:cNvPr id="401" name="【市民会館】&#10;有形固定資産減価償却率最小値テキスト">
          <a:extLst>
            <a:ext uri="{FF2B5EF4-FFF2-40B4-BE49-F238E27FC236}">
              <a16:creationId xmlns:a16="http://schemas.microsoft.com/office/drawing/2014/main" id="{7946841E-CD2B-4A0A-AD14-AB85CA4BC1DA}"/>
            </a:ext>
          </a:extLst>
        </xdr:cNvPr>
        <xdr:cNvSpPr txBox="1"/>
      </xdr:nvSpPr>
      <xdr:spPr>
        <a:xfrm>
          <a:off x="4673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2" name="直線コネクタ 401">
          <a:extLst>
            <a:ext uri="{FF2B5EF4-FFF2-40B4-BE49-F238E27FC236}">
              <a16:creationId xmlns:a16="http://schemas.microsoft.com/office/drawing/2014/main" id="{9275875D-066A-4D83-AE90-0E82232713F2}"/>
            </a:ext>
          </a:extLst>
        </xdr:cNvPr>
        <xdr:cNvCxnSpPr/>
      </xdr:nvCxnSpPr>
      <xdr:spPr>
        <a:xfrm>
          <a:off x="4546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168910</xdr:rowOff>
    </xdr:from>
    <xdr:ext cx="340360" cy="258445"/>
    <xdr:sp macro="" textlink="">
      <xdr:nvSpPr>
        <xdr:cNvPr id="403" name="【市民会館】&#10;有形固定資産減価償却率最大値テキスト">
          <a:extLst>
            <a:ext uri="{FF2B5EF4-FFF2-40B4-BE49-F238E27FC236}">
              <a16:creationId xmlns:a16="http://schemas.microsoft.com/office/drawing/2014/main" id="{0B501DD8-9725-4C1A-9010-40DF5563D459}"/>
            </a:ext>
          </a:extLst>
        </xdr:cNvPr>
        <xdr:cNvSpPr txBox="1"/>
      </xdr:nvSpPr>
      <xdr:spPr>
        <a:xfrm>
          <a:off x="4673600" y="169710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50800</xdr:rowOff>
    </xdr:from>
    <xdr:to>
      <xdr:col>24</xdr:col>
      <xdr:colOff>152400</xdr:colOff>
      <xdr:row>100</xdr:row>
      <xdr:rowOff>50800</xdr:rowOff>
    </xdr:to>
    <xdr:cxnSp macro="">
      <xdr:nvCxnSpPr>
        <xdr:cNvPr id="404" name="直線コネクタ 403">
          <a:extLst>
            <a:ext uri="{FF2B5EF4-FFF2-40B4-BE49-F238E27FC236}">
              <a16:creationId xmlns:a16="http://schemas.microsoft.com/office/drawing/2014/main" id="{995267D9-C52E-48D2-AF85-B94F976EE989}"/>
            </a:ext>
          </a:extLst>
        </xdr:cNvPr>
        <xdr:cNvCxnSpPr/>
      </xdr:nvCxnSpPr>
      <xdr:spPr>
        <a:xfrm>
          <a:off x="4546600" y="1719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67310</xdr:rowOff>
    </xdr:from>
    <xdr:ext cx="405130" cy="259080"/>
    <xdr:sp macro="" textlink="">
      <xdr:nvSpPr>
        <xdr:cNvPr id="405" name="【市民会館】&#10;有形固定資産減価償却率平均値テキスト">
          <a:extLst>
            <a:ext uri="{FF2B5EF4-FFF2-40B4-BE49-F238E27FC236}">
              <a16:creationId xmlns:a16="http://schemas.microsoft.com/office/drawing/2014/main" id="{7ED05136-3584-46E1-8F47-94520A9FC921}"/>
            </a:ext>
          </a:extLst>
        </xdr:cNvPr>
        <xdr:cNvSpPr txBox="1"/>
      </xdr:nvSpPr>
      <xdr:spPr>
        <a:xfrm>
          <a:off x="4673600" y="177266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88900</xdr:rowOff>
    </xdr:from>
    <xdr:to>
      <xdr:col>24</xdr:col>
      <xdr:colOff>114300</xdr:colOff>
      <xdr:row>104</xdr:row>
      <xdr:rowOff>19050</xdr:rowOff>
    </xdr:to>
    <xdr:sp macro="" textlink="">
      <xdr:nvSpPr>
        <xdr:cNvPr id="406" name="フローチャート: 判断 405">
          <a:extLst>
            <a:ext uri="{FF2B5EF4-FFF2-40B4-BE49-F238E27FC236}">
              <a16:creationId xmlns:a16="http://schemas.microsoft.com/office/drawing/2014/main" id="{3A8491C1-CA41-491D-A40F-37A1FE272922}"/>
            </a:ext>
          </a:extLst>
        </xdr:cNvPr>
        <xdr:cNvSpPr/>
      </xdr:nvSpPr>
      <xdr:spPr>
        <a:xfrm>
          <a:off x="4584700" y="1774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77470</xdr:rowOff>
    </xdr:from>
    <xdr:to>
      <xdr:col>20</xdr:col>
      <xdr:colOff>38100</xdr:colOff>
      <xdr:row>104</xdr:row>
      <xdr:rowOff>7620</xdr:rowOff>
    </xdr:to>
    <xdr:sp macro="" textlink="">
      <xdr:nvSpPr>
        <xdr:cNvPr id="407" name="フローチャート: 判断 406">
          <a:extLst>
            <a:ext uri="{FF2B5EF4-FFF2-40B4-BE49-F238E27FC236}">
              <a16:creationId xmlns:a16="http://schemas.microsoft.com/office/drawing/2014/main" id="{76FDA021-3C73-49E2-BD14-69D5A7161D93}"/>
            </a:ext>
          </a:extLst>
        </xdr:cNvPr>
        <xdr:cNvSpPr/>
      </xdr:nvSpPr>
      <xdr:spPr>
        <a:xfrm>
          <a:off x="3746500" y="1773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62230</xdr:rowOff>
    </xdr:from>
    <xdr:to>
      <xdr:col>15</xdr:col>
      <xdr:colOff>101600</xdr:colOff>
      <xdr:row>103</xdr:row>
      <xdr:rowOff>163830</xdr:rowOff>
    </xdr:to>
    <xdr:sp macro="" textlink="">
      <xdr:nvSpPr>
        <xdr:cNvPr id="408" name="フローチャート: 判断 407">
          <a:extLst>
            <a:ext uri="{FF2B5EF4-FFF2-40B4-BE49-F238E27FC236}">
              <a16:creationId xmlns:a16="http://schemas.microsoft.com/office/drawing/2014/main" id="{9DFDF5C7-B151-4B70-98F4-573418861BB4}"/>
            </a:ext>
          </a:extLst>
        </xdr:cNvPr>
        <xdr:cNvSpPr/>
      </xdr:nvSpPr>
      <xdr:spPr>
        <a:xfrm>
          <a:off x="2857500" y="1772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105410</xdr:rowOff>
    </xdr:from>
    <xdr:to>
      <xdr:col>10</xdr:col>
      <xdr:colOff>165100</xdr:colOff>
      <xdr:row>104</xdr:row>
      <xdr:rowOff>35560</xdr:rowOff>
    </xdr:to>
    <xdr:sp macro="" textlink="">
      <xdr:nvSpPr>
        <xdr:cNvPr id="409" name="フローチャート: 判断 408">
          <a:extLst>
            <a:ext uri="{FF2B5EF4-FFF2-40B4-BE49-F238E27FC236}">
              <a16:creationId xmlns:a16="http://schemas.microsoft.com/office/drawing/2014/main" id="{89E13114-E269-4E8E-A239-D44D2F2E00F4}"/>
            </a:ext>
          </a:extLst>
        </xdr:cNvPr>
        <xdr:cNvSpPr/>
      </xdr:nvSpPr>
      <xdr:spPr>
        <a:xfrm>
          <a:off x="1968500" y="1776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10" name="フローチャート: 判断 409">
          <a:extLst>
            <a:ext uri="{FF2B5EF4-FFF2-40B4-BE49-F238E27FC236}">
              <a16:creationId xmlns:a16="http://schemas.microsoft.com/office/drawing/2014/main" id="{095567D3-7B58-47AC-A970-1580320C6702}"/>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1" name="テキスト ボックス 410">
          <a:extLst>
            <a:ext uri="{FF2B5EF4-FFF2-40B4-BE49-F238E27FC236}">
              <a16:creationId xmlns:a16="http://schemas.microsoft.com/office/drawing/2014/main" id="{52941FF8-5893-4CCE-A613-3CB71A45FFE6}"/>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2" name="テキスト ボックス 411">
          <a:extLst>
            <a:ext uri="{FF2B5EF4-FFF2-40B4-BE49-F238E27FC236}">
              <a16:creationId xmlns:a16="http://schemas.microsoft.com/office/drawing/2014/main" id="{E67039DA-1DAD-435B-8C7B-0FD7284822ED}"/>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3" name="テキスト ボックス 412">
          <a:extLst>
            <a:ext uri="{FF2B5EF4-FFF2-40B4-BE49-F238E27FC236}">
              <a16:creationId xmlns:a16="http://schemas.microsoft.com/office/drawing/2014/main" id="{79AD8CA0-A474-4C83-A87B-0C29E4699D59}"/>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4" name="テキスト ボックス 413">
          <a:extLst>
            <a:ext uri="{FF2B5EF4-FFF2-40B4-BE49-F238E27FC236}">
              <a16:creationId xmlns:a16="http://schemas.microsoft.com/office/drawing/2014/main" id="{16C45787-095D-46DD-9052-CD4D08B04E5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5" name="テキスト ボックス 414">
          <a:extLst>
            <a:ext uri="{FF2B5EF4-FFF2-40B4-BE49-F238E27FC236}">
              <a16:creationId xmlns:a16="http://schemas.microsoft.com/office/drawing/2014/main" id="{9DEAAAA6-2901-46BD-8895-34CF9889B68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100</xdr:row>
      <xdr:rowOff>67310</xdr:rowOff>
    </xdr:from>
    <xdr:to>
      <xdr:col>24</xdr:col>
      <xdr:colOff>114300</xdr:colOff>
      <xdr:row>100</xdr:row>
      <xdr:rowOff>168910</xdr:rowOff>
    </xdr:to>
    <xdr:sp macro="" textlink="">
      <xdr:nvSpPr>
        <xdr:cNvPr id="416" name="楕円 415">
          <a:extLst>
            <a:ext uri="{FF2B5EF4-FFF2-40B4-BE49-F238E27FC236}">
              <a16:creationId xmlns:a16="http://schemas.microsoft.com/office/drawing/2014/main" id="{47474C7F-71D4-412E-BCB5-0FB449246EDC}"/>
            </a:ext>
          </a:extLst>
        </xdr:cNvPr>
        <xdr:cNvSpPr/>
      </xdr:nvSpPr>
      <xdr:spPr>
        <a:xfrm>
          <a:off x="4584700" y="1721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153670</xdr:rowOff>
    </xdr:from>
    <xdr:ext cx="340360" cy="259080"/>
    <xdr:sp macro="" textlink="">
      <xdr:nvSpPr>
        <xdr:cNvPr id="417" name="【市民会館】&#10;有形固定資産減価償却率該当値テキスト">
          <a:extLst>
            <a:ext uri="{FF2B5EF4-FFF2-40B4-BE49-F238E27FC236}">
              <a16:creationId xmlns:a16="http://schemas.microsoft.com/office/drawing/2014/main" id="{03A26B24-D343-419C-87A1-F74721B5E40D}"/>
            </a:ext>
          </a:extLst>
        </xdr:cNvPr>
        <xdr:cNvSpPr txBox="1"/>
      </xdr:nvSpPr>
      <xdr:spPr>
        <a:xfrm>
          <a:off x="4673600" y="171272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100</xdr:row>
      <xdr:rowOff>6350</xdr:rowOff>
    </xdr:from>
    <xdr:to>
      <xdr:col>20</xdr:col>
      <xdr:colOff>38100</xdr:colOff>
      <xdr:row>100</xdr:row>
      <xdr:rowOff>107950</xdr:rowOff>
    </xdr:to>
    <xdr:sp macro="" textlink="">
      <xdr:nvSpPr>
        <xdr:cNvPr id="418" name="楕円 417">
          <a:extLst>
            <a:ext uri="{FF2B5EF4-FFF2-40B4-BE49-F238E27FC236}">
              <a16:creationId xmlns:a16="http://schemas.microsoft.com/office/drawing/2014/main" id="{788D8022-910E-4008-8A7C-69CFCCA58577}"/>
            </a:ext>
          </a:extLst>
        </xdr:cNvPr>
        <xdr:cNvSpPr/>
      </xdr:nvSpPr>
      <xdr:spPr>
        <a:xfrm>
          <a:off x="374650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57150</xdr:rowOff>
    </xdr:from>
    <xdr:to>
      <xdr:col>24</xdr:col>
      <xdr:colOff>63500</xdr:colOff>
      <xdr:row>100</xdr:row>
      <xdr:rowOff>118110</xdr:rowOff>
    </xdr:to>
    <xdr:cxnSp macro="">
      <xdr:nvCxnSpPr>
        <xdr:cNvPr id="419" name="直線コネクタ 418">
          <a:extLst>
            <a:ext uri="{FF2B5EF4-FFF2-40B4-BE49-F238E27FC236}">
              <a16:creationId xmlns:a16="http://schemas.microsoft.com/office/drawing/2014/main" id="{BB069455-596F-47D0-99A0-51CDADDF54E3}"/>
            </a:ext>
          </a:extLst>
        </xdr:cNvPr>
        <xdr:cNvCxnSpPr/>
      </xdr:nvCxnSpPr>
      <xdr:spPr>
        <a:xfrm>
          <a:off x="3797300" y="1720215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120650</xdr:rowOff>
    </xdr:from>
    <xdr:to>
      <xdr:col>15</xdr:col>
      <xdr:colOff>101600</xdr:colOff>
      <xdr:row>100</xdr:row>
      <xdr:rowOff>50800</xdr:rowOff>
    </xdr:to>
    <xdr:sp macro="" textlink="">
      <xdr:nvSpPr>
        <xdr:cNvPr id="420" name="楕円 419">
          <a:extLst>
            <a:ext uri="{FF2B5EF4-FFF2-40B4-BE49-F238E27FC236}">
              <a16:creationId xmlns:a16="http://schemas.microsoft.com/office/drawing/2014/main" id="{5816804D-461A-4051-8E79-581EAE09F2F3}"/>
            </a:ext>
          </a:extLst>
        </xdr:cNvPr>
        <xdr:cNvSpPr/>
      </xdr:nvSpPr>
      <xdr:spPr>
        <a:xfrm>
          <a:off x="2857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0</xdr:rowOff>
    </xdr:from>
    <xdr:to>
      <xdr:col>19</xdr:col>
      <xdr:colOff>177800</xdr:colOff>
      <xdr:row>100</xdr:row>
      <xdr:rowOff>57150</xdr:rowOff>
    </xdr:to>
    <xdr:cxnSp macro="">
      <xdr:nvCxnSpPr>
        <xdr:cNvPr id="421" name="直線コネクタ 420">
          <a:extLst>
            <a:ext uri="{FF2B5EF4-FFF2-40B4-BE49-F238E27FC236}">
              <a16:creationId xmlns:a16="http://schemas.microsoft.com/office/drawing/2014/main" id="{FF9EC63C-18ED-490A-9422-31571A826EFE}"/>
            </a:ext>
          </a:extLst>
        </xdr:cNvPr>
        <xdr:cNvCxnSpPr/>
      </xdr:nvCxnSpPr>
      <xdr:spPr>
        <a:xfrm>
          <a:off x="2908300" y="171450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170180</xdr:rowOff>
    </xdr:from>
    <xdr:ext cx="405130" cy="259080"/>
    <xdr:sp macro="" textlink="">
      <xdr:nvSpPr>
        <xdr:cNvPr id="422" name="n_1aveValue【市民会館】&#10;有形固定資産減価償却率">
          <a:extLst>
            <a:ext uri="{FF2B5EF4-FFF2-40B4-BE49-F238E27FC236}">
              <a16:creationId xmlns:a16="http://schemas.microsoft.com/office/drawing/2014/main" id="{717A97EA-5B99-4272-92AD-DD73F880DB5F}"/>
            </a:ext>
          </a:extLst>
        </xdr:cNvPr>
        <xdr:cNvSpPr txBox="1"/>
      </xdr:nvSpPr>
      <xdr:spPr>
        <a:xfrm>
          <a:off x="3582035" y="17829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154940</xdr:rowOff>
    </xdr:from>
    <xdr:ext cx="404495" cy="258445"/>
    <xdr:sp macro="" textlink="">
      <xdr:nvSpPr>
        <xdr:cNvPr id="423" name="n_2aveValue【市民会館】&#10;有形固定資産減価償却率">
          <a:extLst>
            <a:ext uri="{FF2B5EF4-FFF2-40B4-BE49-F238E27FC236}">
              <a16:creationId xmlns:a16="http://schemas.microsoft.com/office/drawing/2014/main" id="{05AA17F1-719C-4015-A895-B7B867E7ECBA}"/>
            </a:ext>
          </a:extLst>
        </xdr:cNvPr>
        <xdr:cNvSpPr txBox="1"/>
      </xdr:nvSpPr>
      <xdr:spPr>
        <a:xfrm>
          <a:off x="2705735" y="178142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52070</xdr:rowOff>
    </xdr:from>
    <xdr:ext cx="404495" cy="258445"/>
    <xdr:sp macro="" textlink="">
      <xdr:nvSpPr>
        <xdr:cNvPr id="424" name="n_3aveValue【市民会館】&#10;有形固定資産減価償却率">
          <a:extLst>
            <a:ext uri="{FF2B5EF4-FFF2-40B4-BE49-F238E27FC236}">
              <a16:creationId xmlns:a16="http://schemas.microsoft.com/office/drawing/2014/main" id="{D4D8F1E6-57ED-4F03-BF1E-F9D9CF9F5105}"/>
            </a:ext>
          </a:extLst>
        </xdr:cNvPr>
        <xdr:cNvSpPr txBox="1"/>
      </xdr:nvSpPr>
      <xdr:spPr>
        <a:xfrm>
          <a:off x="1816735" y="175399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3810</xdr:rowOff>
    </xdr:from>
    <xdr:ext cx="404495" cy="259080"/>
    <xdr:sp macro="" textlink="">
      <xdr:nvSpPr>
        <xdr:cNvPr id="425" name="n_4aveValue【市民会館】&#10;有形固定資産減価償却率">
          <a:extLst>
            <a:ext uri="{FF2B5EF4-FFF2-40B4-BE49-F238E27FC236}">
              <a16:creationId xmlns:a16="http://schemas.microsoft.com/office/drawing/2014/main" id="{FB2D8FD3-92AA-46DE-95BD-F622B7EB0936}"/>
            </a:ext>
          </a:extLst>
        </xdr:cNvPr>
        <xdr:cNvSpPr txBox="1"/>
      </xdr:nvSpPr>
      <xdr:spPr>
        <a:xfrm>
          <a:off x="927735" y="17491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185420</xdr:colOff>
      <xdr:row>98</xdr:row>
      <xdr:rowOff>124460</xdr:rowOff>
    </xdr:from>
    <xdr:ext cx="340360" cy="259080"/>
    <xdr:sp macro="" textlink="">
      <xdr:nvSpPr>
        <xdr:cNvPr id="426" name="n_1mainValue【市民会館】&#10;有形固定資産減価償却率">
          <a:extLst>
            <a:ext uri="{FF2B5EF4-FFF2-40B4-BE49-F238E27FC236}">
              <a16:creationId xmlns:a16="http://schemas.microsoft.com/office/drawing/2014/main" id="{5F2A2754-9C8B-4978-A498-DC41AC0C7F78}"/>
            </a:ext>
          </a:extLst>
        </xdr:cNvPr>
        <xdr:cNvSpPr txBox="1"/>
      </xdr:nvSpPr>
      <xdr:spPr>
        <a:xfrm>
          <a:off x="3614420" y="169265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71120</xdr:colOff>
      <xdr:row>98</xdr:row>
      <xdr:rowOff>67310</xdr:rowOff>
    </xdr:from>
    <xdr:ext cx="340360" cy="259080"/>
    <xdr:sp macro="" textlink="">
      <xdr:nvSpPr>
        <xdr:cNvPr id="427" name="n_2mainValue【市民会館】&#10;有形固定資産減価償却率">
          <a:extLst>
            <a:ext uri="{FF2B5EF4-FFF2-40B4-BE49-F238E27FC236}">
              <a16:creationId xmlns:a16="http://schemas.microsoft.com/office/drawing/2014/main" id="{3177E8B0-8483-41EE-8B21-3CC52616B118}"/>
            </a:ext>
          </a:extLst>
        </xdr:cNvPr>
        <xdr:cNvSpPr txBox="1"/>
      </xdr:nvSpPr>
      <xdr:spPr>
        <a:xfrm>
          <a:off x="2738120" y="16869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a:extLst>
            <a:ext uri="{FF2B5EF4-FFF2-40B4-BE49-F238E27FC236}">
              <a16:creationId xmlns:a16="http://schemas.microsoft.com/office/drawing/2014/main" id="{3CB01FE6-B019-4A46-A443-781A51B5B86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a:extLst>
            <a:ext uri="{FF2B5EF4-FFF2-40B4-BE49-F238E27FC236}">
              <a16:creationId xmlns:a16="http://schemas.microsoft.com/office/drawing/2014/main" id="{A53D6CCE-38C3-4BAD-844F-32C762802E4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a:extLst>
            <a:ext uri="{FF2B5EF4-FFF2-40B4-BE49-F238E27FC236}">
              <a16:creationId xmlns:a16="http://schemas.microsoft.com/office/drawing/2014/main" id="{7FA0A913-178B-4982-9CBC-044D3CF2FD44}"/>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a:extLst>
            <a:ext uri="{FF2B5EF4-FFF2-40B4-BE49-F238E27FC236}">
              <a16:creationId xmlns:a16="http://schemas.microsoft.com/office/drawing/2014/main" id="{CFD68FD9-14D9-42F9-890B-34617B6A2132}"/>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a:extLst>
            <a:ext uri="{FF2B5EF4-FFF2-40B4-BE49-F238E27FC236}">
              <a16:creationId xmlns:a16="http://schemas.microsoft.com/office/drawing/2014/main" id="{F7E95681-FEF5-4478-9178-27EE4EEEE0EC}"/>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a:extLst>
            <a:ext uri="{FF2B5EF4-FFF2-40B4-BE49-F238E27FC236}">
              <a16:creationId xmlns:a16="http://schemas.microsoft.com/office/drawing/2014/main" id="{987C701F-7B05-4F30-B8A6-7D74386E9B1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a:extLst>
            <a:ext uri="{FF2B5EF4-FFF2-40B4-BE49-F238E27FC236}">
              <a16:creationId xmlns:a16="http://schemas.microsoft.com/office/drawing/2014/main" id="{7B11044F-C014-4900-8D65-DDCE2DF2D527}"/>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a:extLst>
            <a:ext uri="{FF2B5EF4-FFF2-40B4-BE49-F238E27FC236}">
              <a16:creationId xmlns:a16="http://schemas.microsoft.com/office/drawing/2014/main" id="{6D2F84AB-412D-4D63-A669-7C39214DE46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436" name="テキスト ボックス 435">
          <a:extLst>
            <a:ext uri="{FF2B5EF4-FFF2-40B4-BE49-F238E27FC236}">
              <a16:creationId xmlns:a16="http://schemas.microsoft.com/office/drawing/2014/main" id="{E35D7989-B0D7-4F11-97D9-7C9DD3B930E7}"/>
            </a:ext>
          </a:extLst>
        </xdr:cNvPr>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a:extLst>
            <a:ext uri="{FF2B5EF4-FFF2-40B4-BE49-F238E27FC236}">
              <a16:creationId xmlns:a16="http://schemas.microsoft.com/office/drawing/2014/main" id="{3909952C-CC43-48FC-B6FF-C5A7F97E272E}"/>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8" name="直線コネクタ 437">
          <a:extLst>
            <a:ext uri="{FF2B5EF4-FFF2-40B4-BE49-F238E27FC236}">
              <a16:creationId xmlns:a16="http://schemas.microsoft.com/office/drawing/2014/main" id="{2BA3E627-4BE4-4196-B486-BD5327ED0E19}"/>
            </a:ext>
          </a:extLst>
        </xdr:cNvPr>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6725" cy="259080"/>
    <xdr:sp macro="" textlink="">
      <xdr:nvSpPr>
        <xdr:cNvPr id="439" name="テキスト ボックス 438">
          <a:extLst>
            <a:ext uri="{FF2B5EF4-FFF2-40B4-BE49-F238E27FC236}">
              <a16:creationId xmlns:a16="http://schemas.microsoft.com/office/drawing/2014/main" id="{587B7F70-5DAA-4225-8950-1BA9DCC2EBB7}"/>
            </a:ext>
          </a:extLst>
        </xdr:cNvPr>
        <xdr:cNvSpPr txBox="1"/>
      </xdr:nvSpPr>
      <xdr:spPr>
        <a:xfrm>
          <a:off x="6136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0" name="直線コネクタ 439">
          <a:extLst>
            <a:ext uri="{FF2B5EF4-FFF2-40B4-BE49-F238E27FC236}">
              <a16:creationId xmlns:a16="http://schemas.microsoft.com/office/drawing/2014/main" id="{43A05D00-56B5-4039-BBBA-35CC29544142}"/>
            </a:ext>
          </a:extLst>
        </xdr:cNvPr>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6725" cy="258445"/>
    <xdr:sp macro="" textlink="">
      <xdr:nvSpPr>
        <xdr:cNvPr id="441" name="テキスト ボックス 440">
          <a:extLst>
            <a:ext uri="{FF2B5EF4-FFF2-40B4-BE49-F238E27FC236}">
              <a16:creationId xmlns:a16="http://schemas.microsoft.com/office/drawing/2014/main" id="{A8FC6479-24D6-4F40-82B8-1A95A0F3A737}"/>
            </a:ext>
          </a:extLst>
        </xdr:cNvPr>
        <xdr:cNvSpPr txBox="1"/>
      </xdr:nvSpPr>
      <xdr:spPr>
        <a:xfrm>
          <a:off x="6136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2" name="直線コネクタ 441">
          <a:extLst>
            <a:ext uri="{FF2B5EF4-FFF2-40B4-BE49-F238E27FC236}">
              <a16:creationId xmlns:a16="http://schemas.microsoft.com/office/drawing/2014/main" id="{65D6C723-579A-4821-85C4-DFC0D8EAC6FC}"/>
            </a:ext>
          </a:extLst>
        </xdr:cNvPr>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6725" cy="259080"/>
    <xdr:sp macro="" textlink="">
      <xdr:nvSpPr>
        <xdr:cNvPr id="443" name="テキスト ボックス 442">
          <a:extLst>
            <a:ext uri="{FF2B5EF4-FFF2-40B4-BE49-F238E27FC236}">
              <a16:creationId xmlns:a16="http://schemas.microsoft.com/office/drawing/2014/main" id="{3DCABD29-803E-4B22-B7EB-04F033012FFB}"/>
            </a:ext>
          </a:extLst>
        </xdr:cNvPr>
        <xdr:cNvSpPr txBox="1"/>
      </xdr:nvSpPr>
      <xdr:spPr>
        <a:xfrm>
          <a:off x="6136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4" name="直線コネクタ 443">
          <a:extLst>
            <a:ext uri="{FF2B5EF4-FFF2-40B4-BE49-F238E27FC236}">
              <a16:creationId xmlns:a16="http://schemas.microsoft.com/office/drawing/2014/main" id="{78B8C62F-819F-406F-8BE8-1E13838FE8A1}"/>
            </a:ext>
          </a:extLst>
        </xdr:cNvPr>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6725" cy="259080"/>
    <xdr:sp macro="" textlink="">
      <xdr:nvSpPr>
        <xdr:cNvPr id="445" name="テキスト ボックス 444">
          <a:extLst>
            <a:ext uri="{FF2B5EF4-FFF2-40B4-BE49-F238E27FC236}">
              <a16:creationId xmlns:a16="http://schemas.microsoft.com/office/drawing/2014/main" id="{E43EDE00-CB0D-4C22-8B89-871E877224BA}"/>
            </a:ext>
          </a:extLst>
        </xdr:cNvPr>
        <xdr:cNvSpPr txBox="1"/>
      </xdr:nvSpPr>
      <xdr:spPr>
        <a:xfrm>
          <a:off x="6136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6" name="直線コネクタ 445">
          <a:extLst>
            <a:ext uri="{FF2B5EF4-FFF2-40B4-BE49-F238E27FC236}">
              <a16:creationId xmlns:a16="http://schemas.microsoft.com/office/drawing/2014/main" id="{F436D59E-CDD9-4403-B08A-4BCA61C2D549}"/>
            </a:ext>
          </a:extLst>
        </xdr:cNvPr>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6725" cy="258445"/>
    <xdr:sp macro="" textlink="">
      <xdr:nvSpPr>
        <xdr:cNvPr id="447" name="テキスト ボックス 446">
          <a:extLst>
            <a:ext uri="{FF2B5EF4-FFF2-40B4-BE49-F238E27FC236}">
              <a16:creationId xmlns:a16="http://schemas.microsoft.com/office/drawing/2014/main" id="{9D459638-4021-411C-BD58-CDE531130337}"/>
            </a:ext>
          </a:extLst>
        </xdr:cNvPr>
        <xdr:cNvSpPr txBox="1"/>
      </xdr:nvSpPr>
      <xdr:spPr>
        <a:xfrm>
          <a:off x="6136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9DAF88A3-71AE-47C6-82CC-65D8FBB2883E}"/>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725" cy="259080"/>
    <xdr:sp macro="" textlink="">
      <xdr:nvSpPr>
        <xdr:cNvPr id="449" name="テキスト ボックス 448">
          <a:extLst>
            <a:ext uri="{FF2B5EF4-FFF2-40B4-BE49-F238E27FC236}">
              <a16:creationId xmlns:a16="http://schemas.microsoft.com/office/drawing/2014/main" id="{517089BB-D597-47F0-B51C-20FD79DA9E36}"/>
            </a:ext>
          </a:extLst>
        </xdr:cNvPr>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4E149BC7-D7BC-4098-B851-C55591B4FB29}"/>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34290</xdr:rowOff>
    </xdr:from>
    <xdr:to>
      <xdr:col>54</xdr:col>
      <xdr:colOff>189865</xdr:colOff>
      <xdr:row>108</xdr:row>
      <xdr:rowOff>129540</xdr:rowOff>
    </xdr:to>
    <xdr:cxnSp macro="">
      <xdr:nvCxnSpPr>
        <xdr:cNvPr id="451" name="直線コネクタ 450">
          <a:extLst>
            <a:ext uri="{FF2B5EF4-FFF2-40B4-BE49-F238E27FC236}">
              <a16:creationId xmlns:a16="http://schemas.microsoft.com/office/drawing/2014/main" id="{69A22785-2F96-4753-8C28-BB4F03FA7A23}"/>
            </a:ext>
          </a:extLst>
        </xdr:cNvPr>
        <xdr:cNvCxnSpPr/>
      </xdr:nvCxnSpPr>
      <xdr:spPr>
        <a:xfrm flipV="1">
          <a:off x="10476865" y="1717929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133350</xdr:rowOff>
    </xdr:from>
    <xdr:ext cx="469900" cy="258445"/>
    <xdr:sp macro="" textlink="">
      <xdr:nvSpPr>
        <xdr:cNvPr id="452" name="【市民会館】&#10;一人当たり面積最小値テキスト">
          <a:extLst>
            <a:ext uri="{FF2B5EF4-FFF2-40B4-BE49-F238E27FC236}">
              <a16:creationId xmlns:a16="http://schemas.microsoft.com/office/drawing/2014/main" id="{75614D78-BE4A-44C6-999A-EF8C58B03976}"/>
            </a:ext>
          </a:extLst>
        </xdr:cNvPr>
        <xdr:cNvSpPr txBox="1"/>
      </xdr:nvSpPr>
      <xdr:spPr>
        <a:xfrm>
          <a:off x="10515600" y="186499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129540</xdr:rowOff>
    </xdr:from>
    <xdr:to>
      <xdr:col>55</xdr:col>
      <xdr:colOff>88900</xdr:colOff>
      <xdr:row>108</xdr:row>
      <xdr:rowOff>129540</xdr:rowOff>
    </xdr:to>
    <xdr:cxnSp macro="">
      <xdr:nvCxnSpPr>
        <xdr:cNvPr id="453" name="直線コネクタ 452">
          <a:extLst>
            <a:ext uri="{FF2B5EF4-FFF2-40B4-BE49-F238E27FC236}">
              <a16:creationId xmlns:a16="http://schemas.microsoft.com/office/drawing/2014/main" id="{707C8B27-F45A-4438-9A61-F1B497CDFF1F}"/>
            </a:ext>
          </a:extLst>
        </xdr:cNvPr>
        <xdr:cNvCxnSpPr/>
      </xdr:nvCxnSpPr>
      <xdr:spPr>
        <a:xfrm>
          <a:off x="10388600" y="1864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152400</xdr:rowOff>
    </xdr:from>
    <xdr:ext cx="469900" cy="259080"/>
    <xdr:sp macro="" textlink="">
      <xdr:nvSpPr>
        <xdr:cNvPr id="454" name="【市民会館】&#10;一人当たり面積最大値テキスト">
          <a:extLst>
            <a:ext uri="{FF2B5EF4-FFF2-40B4-BE49-F238E27FC236}">
              <a16:creationId xmlns:a16="http://schemas.microsoft.com/office/drawing/2014/main" id="{A3CBC5FF-63B4-4F3A-BC4D-3B75FAE7D956}"/>
            </a:ext>
          </a:extLst>
        </xdr:cNvPr>
        <xdr:cNvSpPr txBox="1"/>
      </xdr:nvSpPr>
      <xdr:spPr>
        <a:xfrm>
          <a:off x="10515600" y="16954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0.782</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34290</xdr:rowOff>
    </xdr:from>
    <xdr:to>
      <xdr:col>55</xdr:col>
      <xdr:colOff>88900</xdr:colOff>
      <xdr:row>100</xdr:row>
      <xdr:rowOff>34290</xdr:rowOff>
    </xdr:to>
    <xdr:cxnSp macro="">
      <xdr:nvCxnSpPr>
        <xdr:cNvPr id="455" name="直線コネクタ 454">
          <a:extLst>
            <a:ext uri="{FF2B5EF4-FFF2-40B4-BE49-F238E27FC236}">
              <a16:creationId xmlns:a16="http://schemas.microsoft.com/office/drawing/2014/main" id="{CCA75CAB-BB9C-46CF-9369-BB35A788648C}"/>
            </a:ext>
          </a:extLst>
        </xdr:cNvPr>
        <xdr:cNvCxnSpPr/>
      </xdr:nvCxnSpPr>
      <xdr:spPr>
        <a:xfrm>
          <a:off x="10388600" y="1717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47625</xdr:rowOff>
    </xdr:from>
    <xdr:ext cx="469900" cy="259080"/>
    <xdr:sp macro="" textlink="">
      <xdr:nvSpPr>
        <xdr:cNvPr id="456" name="【市民会館】&#10;一人当たり面積平均値テキスト">
          <a:extLst>
            <a:ext uri="{FF2B5EF4-FFF2-40B4-BE49-F238E27FC236}">
              <a16:creationId xmlns:a16="http://schemas.microsoft.com/office/drawing/2014/main" id="{B838DF0B-2BF5-4824-A8AB-A00EE51AF722}"/>
            </a:ext>
          </a:extLst>
        </xdr:cNvPr>
        <xdr:cNvSpPr txBox="1"/>
      </xdr:nvSpPr>
      <xdr:spPr>
        <a:xfrm>
          <a:off x="10515600" y="182213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69215</xdr:rowOff>
    </xdr:from>
    <xdr:to>
      <xdr:col>55</xdr:col>
      <xdr:colOff>50800</xdr:colOff>
      <xdr:row>106</xdr:row>
      <xdr:rowOff>170815</xdr:rowOff>
    </xdr:to>
    <xdr:sp macro="" textlink="">
      <xdr:nvSpPr>
        <xdr:cNvPr id="457" name="フローチャート: 判断 456">
          <a:extLst>
            <a:ext uri="{FF2B5EF4-FFF2-40B4-BE49-F238E27FC236}">
              <a16:creationId xmlns:a16="http://schemas.microsoft.com/office/drawing/2014/main" id="{2E21216D-F012-4757-8217-A60BE5E9EDDF}"/>
            </a:ext>
          </a:extLst>
        </xdr:cNvPr>
        <xdr:cNvSpPr/>
      </xdr:nvSpPr>
      <xdr:spPr>
        <a:xfrm>
          <a:off x="10426700" y="182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132080</xdr:rowOff>
    </xdr:from>
    <xdr:to>
      <xdr:col>50</xdr:col>
      <xdr:colOff>165100</xdr:colOff>
      <xdr:row>107</xdr:row>
      <xdr:rowOff>62230</xdr:rowOff>
    </xdr:to>
    <xdr:sp macro="" textlink="">
      <xdr:nvSpPr>
        <xdr:cNvPr id="458" name="フローチャート: 判断 457">
          <a:extLst>
            <a:ext uri="{FF2B5EF4-FFF2-40B4-BE49-F238E27FC236}">
              <a16:creationId xmlns:a16="http://schemas.microsoft.com/office/drawing/2014/main" id="{FA865A58-CC5F-4416-9C5C-F0DF7ED716F1}"/>
            </a:ext>
          </a:extLst>
        </xdr:cNvPr>
        <xdr:cNvSpPr/>
      </xdr:nvSpPr>
      <xdr:spPr>
        <a:xfrm>
          <a:off x="9588500" y="183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133985</xdr:rowOff>
    </xdr:from>
    <xdr:to>
      <xdr:col>46</xdr:col>
      <xdr:colOff>38100</xdr:colOff>
      <xdr:row>107</xdr:row>
      <xdr:rowOff>64135</xdr:rowOff>
    </xdr:to>
    <xdr:sp macro="" textlink="">
      <xdr:nvSpPr>
        <xdr:cNvPr id="459" name="フローチャート: 判断 458">
          <a:extLst>
            <a:ext uri="{FF2B5EF4-FFF2-40B4-BE49-F238E27FC236}">
              <a16:creationId xmlns:a16="http://schemas.microsoft.com/office/drawing/2014/main" id="{DC502515-298F-4060-9C19-EE9C84975B6A}"/>
            </a:ext>
          </a:extLst>
        </xdr:cNvPr>
        <xdr:cNvSpPr/>
      </xdr:nvSpPr>
      <xdr:spPr>
        <a:xfrm>
          <a:off x="8699500" y="183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635</xdr:rowOff>
    </xdr:from>
    <xdr:to>
      <xdr:col>41</xdr:col>
      <xdr:colOff>101600</xdr:colOff>
      <xdr:row>107</xdr:row>
      <xdr:rowOff>102235</xdr:rowOff>
    </xdr:to>
    <xdr:sp macro="" textlink="">
      <xdr:nvSpPr>
        <xdr:cNvPr id="460" name="フローチャート: 判断 459">
          <a:extLst>
            <a:ext uri="{FF2B5EF4-FFF2-40B4-BE49-F238E27FC236}">
              <a16:creationId xmlns:a16="http://schemas.microsoft.com/office/drawing/2014/main" id="{A032F42B-5428-4672-9F65-F2A2A2DDA41E}"/>
            </a:ext>
          </a:extLst>
        </xdr:cNvPr>
        <xdr:cNvSpPr/>
      </xdr:nvSpPr>
      <xdr:spPr>
        <a:xfrm>
          <a:off x="7810500" y="1834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4445</xdr:rowOff>
    </xdr:from>
    <xdr:to>
      <xdr:col>36</xdr:col>
      <xdr:colOff>165100</xdr:colOff>
      <xdr:row>107</xdr:row>
      <xdr:rowOff>106045</xdr:rowOff>
    </xdr:to>
    <xdr:sp macro="" textlink="">
      <xdr:nvSpPr>
        <xdr:cNvPr id="461" name="フローチャート: 判断 460">
          <a:extLst>
            <a:ext uri="{FF2B5EF4-FFF2-40B4-BE49-F238E27FC236}">
              <a16:creationId xmlns:a16="http://schemas.microsoft.com/office/drawing/2014/main" id="{C4BA8578-259B-4453-B265-5AE7B2B75689}"/>
            </a:ext>
          </a:extLst>
        </xdr:cNvPr>
        <xdr:cNvSpPr/>
      </xdr:nvSpPr>
      <xdr:spPr>
        <a:xfrm>
          <a:off x="6921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2" name="テキスト ボックス 461">
          <a:extLst>
            <a:ext uri="{FF2B5EF4-FFF2-40B4-BE49-F238E27FC236}">
              <a16:creationId xmlns:a16="http://schemas.microsoft.com/office/drawing/2014/main" id="{511ECDE0-ECDE-4C0A-843E-6AA269B5A61E}"/>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3" name="テキスト ボックス 462">
          <a:extLst>
            <a:ext uri="{FF2B5EF4-FFF2-40B4-BE49-F238E27FC236}">
              <a16:creationId xmlns:a16="http://schemas.microsoft.com/office/drawing/2014/main" id="{A77ECA74-8A98-4313-ACD5-D066B94D4DEA}"/>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64" name="テキスト ボックス 463">
          <a:extLst>
            <a:ext uri="{FF2B5EF4-FFF2-40B4-BE49-F238E27FC236}">
              <a16:creationId xmlns:a16="http://schemas.microsoft.com/office/drawing/2014/main" id="{E27DEFBC-9DAE-4358-B36F-5690AC84B56A}"/>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65" name="テキスト ボックス 464">
          <a:extLst>
            <a:ext uri="{FF2B5EF4-FFF2-40B4-BE49-F238E27FC236}">
              <a16:creationId xmlns:a16="http://schemas.microsoft.com/office/drawing/2014/main" id="{364E9C9C-B1DF-46BC-8E11-FA76334DB859}"/>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66" name="テキスト ボックス 465">
          <a:extLst>
            <a:ext uri="{FF2B5EF4-FFF2-40B4-BE49-F238E27FC236}">
              <a16:creationId xmlns:a16="http://schemas.microsoft.com/office/drawing/2014/main" id="{33C76501-D369-4FF5-BB64-EF6D1B3AAFD4}"/>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53975</xdr:rowOff>
    </xdr:from>
    <xdr:to>
      <xdr:col>55</xdr:col>
      <xdr:colOff>50800</xdr:colOff>
      <xdr:row>106</xdr:row>
      <xdr:rowOff>155575</xdr:rowOff>
    </xdr:to>
    <xdr:sp macro="" textlink="">
      <xdr:nvSpPr>
        <xdr:cNvPr id="467" name="楕円 466">
          <a:extLst>
            <a:ext uri="{FF2B5EF4-FFF2-40B4-BE49-F238E27FC236}">
              <a16:creationId xmlns:a16="http://schemas.microsoft.com/office/drawing/2014/main" id="{90BE1F7F-11A8-482B-929D-1C019FC51448}"/>
            </a:ext>
          </a:extLst>
        </xdr:cNvPr>
        <xdr:cNvSpPr/>
      </xdr:nvSpPr>
      <xdr:spPr>
        <a:xfrm>
          <a:off x="104267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76835</xdr:rowOff>
    </xdr:from>
    <xdr:ext cx="469900" cy="258445"/>
    <xdr:sp macro="" textlink="">
      <xdr:nvSpPr>
        <xdr:cNvPr id="468" name="【市民会館】&#10;一人当たり面積該当値テキスト">
          <a:extLst>
            <a:ext uri="{FF2B5EF4-FFF2-40B4-BE49-F238E27FC236}">
              <a16:creationId xmlns:a16="http://schemas.microsoft.com/office/drawing/2014/main" id="{32AEFB2D-1317-4C8B-9E57-7B6FFF880424}"/>
            </a:ext>
          </a:extLst>
        </xdr:cNvPr>
        <xdr:cNvSpPr txBox="1"/>
      </xdr:nvSpPr>
      <xdr:spPr>
        <a:xfrm>
          <a:off x="10515600" y="18079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61595</xdr:rowOff>
    </xdr:from>
    <xdr:to>
      <xdr:col>50</xdr:col>
      <xdr:colOff>165100</xdr:colOff>
      <xdr:row>106</xdr:row>
      <xdr:rowOff>163195</xdr:rowOff>
    </xdr:to>
    <xdr:sp macro="" textlink="">
      <xdr:nvSpPr>
        <xdr:cNvPr id="469" name="楕円 468">
          <a:extLst>
            <a:ext uri="{FF2B5EF4-FFF2-40B4-BE49-F238E27FC236}">
              <a16:creationId xmlns:a16="http://schemas.microsoft.com/office/drawing/2014/main" id="{ACE86F89-DF64-40A7-998B-3966066C5BDC}"/>
            </a:ext>
          </a:extLst>
        </xdr:cNvPr>
        <xdr:cNvSpPr/>
      </xdr:nvSpPr>
      <xdr:spPr>
        <a:xfrm>
          <a:off x="9588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104775</xdr:rowOff>
    </xdr:from>
    <xdr:to>
      <xdr:col>55</xdr:col>
      <xdr:colOff>0</xdr:colOff>
      <xdr:row>106</xdr:row>
      <xdr:rowOff>112395</xdr:rowOff>
    </xdr:to>
    <xdr:cxnSp macro="">
      <xdr:nvCxnSpPr>
        <xdr:cNvPr id="470" name="直線コネクタ 469">
          <a:extLst>
            <a:ext uri="{FF2B5EF4-FFF2-40B4-BE49-F238E27FC236}">
              <a16:creationId xmlns:a16="http://schemas.microsoft.com/office/drawing/2014/main" id="{E52003F3-9B98-4FFC-A5B8-5F89F14C6FF3}"/>
            </a:ext>
          </a:extLst>
        </xdr:cNvPr>
        <xdr:cNvCxnSpPr/>
      </xdr:nvCxnSpPr>
      <xdr:spPr>
        <a:xfrm flipV="1">
          <a:off x="9639300" y="1827847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67310</xdr:rowOff>
    </xdr:from>
    <xdr:to>
      <xdr:col>46</xdr:col>
      <xdr:colOff>38100</xdr:colOff>
      <xdr:row>106</xdr:row>
      <xdr:rowOff>168910</xdr:rowOff>
    </xdr:to>
    <xdr:sp macro="" textlink="">
      <xdr:nvSpPr>
        <xdr:cNvPr id="471" name="楕円 470">
          <a:extLst>
            <a:ext uri="{FF2B5EF4-FFF2-40B4-BE49-F238E27FC236}">
              <a16:creationId xmlns:a16="http://schemas.microsoft.com/office/drawing/2014/main" id="{8E44EE07-F5F4-4DC4-AC08-7FCA01F0FAEA}"/>
            </a:ext>
          </a:extLst>
        </xdr:cNvPr>
        <xdr:cNvSpPr/>
      </xdr:nvSpPr>
      <xdr:spPr>
        <a:xfrm>
          <a:off x="8699500" y="1824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112395</xdr:rowOff>
    </xdr:from>
    <xdr:to>
      <xdr:col>50</xdr:col>
      <xdr:colOff>114300</xdr:colOff>
      <xdr:row>106</xdr:row>
      <xdr:rowOff>118110</xdr:rowOff>
    </xdr:to>
    <xdr:cxnSp macro="">
      <xdr:nvCxnSpPr>
        <xdr:cNvPr id="472" name="直線コネクタ 471">
          <a:extLst>
            <a:ext uri="{FF2B5EF4-FFF2-40B4-BE49-F238E27FC236}">
              <a16:creationId xmlns:a16="http://schemas.microsoft.com/office/drawing/2014/main" id="{159F8EB8-9B31-460E-AB49-810AE1D09CC3}"/>
            </a:ext>
          </a:extLst>
        </xdr:cNvPr>
        <xdr:cNvCxnSpPr/>
      </xdr:nvCxnSpPr>
      <xdr:spPr>
        <a:xfrm flipV="1">
          <a:off x="8750300" y="182860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53340</xdr:rowOff>
    </xdr:from>
    <xdr:ext cx="469900" cy="258445"/>
    <xdr:sp macro="" textlink="">
      <xdr:nvSpPr>
        <xdr:cNvPr id="473" name="n_1aveValue【市民会館】&#10;一人当たり面積">
          <a:extLst>
            <a:ext uri="{FF2B5EF4-FFF2-40B4-BE49-F238E27FC236}">
              <a16:creationId xmlns:a16="http://schemas.microsoft.com/office/drawing/2014/main" id="{A2A08519-7176-453A-BCD0-7C78CA909E53}"/>
            </a:ext>
          </a:extLst>
        </xdr:cNvPr>
        <xdr:cNvSpPr txBox="1"/>
      </xdr:nvSpPr>
      <xdr:spPr>
        <a:xfrm>
          <a:off x="9391650" y="183984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107</xdr:row>
      <xdr:rowOff>55245</xdr:rowOff>
    </xdr:from>
    <xdr:ext cx="469265" cy="258445"/>
    <xdr:sp macro="" textlink="">
      <xdr:nvSpPr>
        <xdr:cNvPr id="474" name="n_2aveValue【市民会館】&#10;一人当たり面積">
          <a:extLst>
            <a:ext uri="{FF2B5EF4-FFF2-40B4-BE49-F238E27FC236}">
              <a16:creationId xmlns:a16="http://schemas.microsoft.com/office/drawing/2014/main" id="{38D4767B-B05C-4D29-A4C2-BB41F53C6FF4}"/>
            </a:ext>
          </a:extLst>
        </xdr:cNvPr>
        <xdr:cNvSpPr txBox="1"/>
      </xdr:nvSpPr>
      <xdr:spPr>
        <a:xfrm>
          <a:off x="8515350" y="184003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118745</xdr:rowOff>
    </xdr:from>
    <xdr:ext cx="469265" cy="259080"/>
    <xdr:sp macro="" textlink="">
      <xdr:nvSpPr>
        <xdr:cNvPr id="475" name="n_3aveValue【市民会館】&#10;一人当たり面積">
          <a:extLst>
            <a:ext uri="{FF2B5EF4-FFF2-40B4-BE49-F238E27FC236}">
              <a16:creationId xmlns:a16="http://schemas.microsoft.com/office/drawing/2014/main" id="{CCD3A857-640E-47D9-90A6-CC317DCE98A8}"/>
            </a:ext>
          </a:extLst>
        </xdr:cNvPr>
        <xdr:cNvSpPr txBox="1"/>
      </xdr:nvSpPr>
      <xdr:spPr>
        <a:xfrm>
          <a:off x="7626350" y="18120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122555</xdr:rowOff>
    </xdr:from>
    <xdr:ext cx="469265" cy="258445"/>
    <xdr:sp macro="" textlink="">
      <xdr:nvSpPr>
        <xdr:cNvPr id="476" name="n_4aveValue【市民会館】&#10;一人当たり面積">
          <a:extLst>
            <a:ext uri="{FF2B5EF4-FFF2-40B4-BE49-F238E27FC236}">
              <a16:creationId xmlns:a16="http://schemas.microsoft.com/office/drawing/2014/main" id="{D24FB8BB-9A8A-4B10-9E23-7CC313335E94}"/>
            </a:ext>
          </a:extLst>
        </xdr:cNvPr>
        <xdr:cNvSpPr txBox="1"/>
      </xdr:nvSpPr>
      <xdr:spPr>
        <a:xfrm>
          <a:off x="6737350" y="181248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105</xdr:row>
      <xdr:rowOff>8255</xdr:rowOff>
    </xdr:from>
    <xdr:ext cx="469900" cy="258445"/>
    <xdr:sp macro="" textlink="">
      <xdr:nvSpPr>
        <xdr:cNvPr id="477" name="n_1mainValue【市民会館】&#10;一人当たり面積">
          <a:extLst>
            <a:ext uri="{FF2B5EF4-FFF2-40B4-BE49-F238E27FC236}">
              <a16:creationId xmlns:a16="http://schemas.microsoft.com/office/drawing/2014/main" id="{0CD84A8B-FED2-408F-A630-66105EEEA627}"/>
            </a:ext>
          </a:extLst>
        </xdr:cNvPr>
        <xdr:cNvSpPr txBox="1"/>
      </xdr:nvSpPr>
      <xdr:spPr>
        <a:xfrm>
          <a:off x="9391650" y="18010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105</xdr:row>
      <xdr:rowOff>13970</xdr:rowOff>
    </xdr:from>
    <xdr:ext cx="469265" cy="259080"/>
    <xdr:sp macro="" textlink="">
      <xdr:nvSpPr>
        <xdr:cNvPr id="478" name="n_2mainValue【市民会館】&#10;一人当たり面積">
          <a:extLst>
            <a:ext uri="{FF2B5EF4-FFF2-40B4-BE49-F238E27FC236}">
              <a16:creationId xmlns:a16="http://schemas.microsoft.com/office/drawing/2014/main" id="{62854E0F-8125-486C-99C3-A576CBBEA9AC}"/>
            </a:ext>
          </a:extLst>
        </xdr:cNvPr>
        <xdr:cNvSpPr txBox="1"/>
      </xdr:nvSpPr>
      <xdr:spPr>
        <a:xfrm>
          <a:off x="8515350" y="18016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9" name="正方形/長方形 478">
          <a:extLst>
            <a:ext uri="{FF2B5EF4-FFF2-40B4-BE49-F238E27FC236}">
              <a16:creationId xmlns:a16="http://schemas.microsoft.com/office/drawing/2014/main" id="{1E965147-EBAD-4F90-859A-5C2AA7314B3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0" name="正方形/長方形 479">
          <a:extLst>
            <a:ext uri="{FF2B5EF4-FFF2-40B4-BE49-F238E27FC236}">
              <a16:creationId xmlns:a16="http://schemas.microsoft.com/office/drawing/2014/main" id="{E0A2984C-B547-4E7C-ADCA-A7ADBC9336EF}"/>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1" name="正方形/長方形 480">
          <a:extLst>
            <a:ext uri="{FF2B5EF4-FFF2-40B4-BE49-F238E27FC236}">
              <a16:creationId xmlns:a16="http://schemas.microsoft.com/office/drawing/2014/main" id="{7DEA38C7-35B1-4A56-9647-DE4067768C4B}"/>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2" name="正方形/長方形 481">
          <a:extLst>
            <a:ext uri="{FF2B5EF4-FFF2-40B4-BE49-F238E27FC236}">
              <a16:creationId xmlns:a16="http://schemas.microsoft.com/office/drawing/2014/main" id="{E8185219-045D-4294-9C91-BA95ABC03FDE}"/>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3" name="正方形/長方形 482">
          <a:extLst>
            <a:ext uri="{FF2B5EF4-FFF2-40B4-BE49-F238E27FC236}">
              <a16:creationId xmlns:a16="http://schemas.microsoft.com/office/drawing/2014/main" id="{F84E4D6F-9DBE-43A9-9AA9-47B56B866F63}"/>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4" name="正方形/長方形 483">
          <a:extLst>
            <a:ext uri="{FF2B5EF4-FFF2-40B4-BE49-F238E27FC236}">
              <a16:creationId xmlns:a16="http://schemas.microsoft.com/office/drawing/2014/main" id="{BB30E703-4308-4B54-9ECD-19FFA975FCF2}"/>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5" name="正方形/長方形 484">
          <a:extLst>
            <a:ext uri="{FF2B5EF4-FFF2-40B4-BE49-F238E27FC236}">
              <a16:creationId xmlns:a16="http://schemas.microsoft.com/office/drawing/2014/main" id="{DD4DA57A-2694-46C8-8BE9-94D50F880103}"/>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正方形/長方形 485">
          <a:extLst>
            <a:ext uri="{FF2B5EF4-FFF2-40B4-BE49-F238E27FC236}">
              <a16:creationId xmlns:a16="http://schemas.microsoft.com/office/drawing/2014/main" id="{6655CF1C-FD6C-44A7-B276-CA3FCBBA3944}"/>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87" name="正方形/長方形 486">
          <a:extLst>
            <a:ext uri="{FF2B5EF4-FFF2-40B4-BE49-F238E27FC236}">
              <a16:creationId xmlns:a16="http://schemas.microsoft.com/office/drawing/2014/main" id="{C0BCD3AE-0D71-4F5A-8F12-CDD8DB1388D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8" name="正方形/長方形 487">
          <a:extLst>
            <a:ext uri="{FF2B5EF4-FFF2-40B4-BE49-F238E27FC236}">
              <a16:creationId xmlns:a16="http://schemas.microsoft.com/office/drawing/2014/main" id="{B5645205-CEAF-48BB-A8A1-13753E070C8E}"/>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9" name="正方形/長方形 488">
          <a:extLst>
            <a:ext uri="{FF2B5EF4-FFF2-40B4-BE49-F238E27FC236}">
              <a16:creationId xmlns:a16="http://schemas.microsoft.com/office/drawing/2014/main" id="{F3E489A2-833F-4201-A23E-E11446B4C521}"/>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0" name="正方形/長方形 489">
          <a:extLst>
            <a:ext uri="{FF2B5EF4-FFF2-40B4-BE49-F238E27FC236}">
              <a16:creationId xmlns:a16="http://schemas.microsoft.com/office/drawing/2014/main" id="{CC6AB1D8-BA6D-469B-B34B-18E73CC8C445}"/>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1" name="正方形/長方形 490">
          <a:extLst>
            <a:ext uri="{FF2B5EF4-FFF2-40B4-BE49-F238E27FC236}">
              <a16:creationId xmlns:a16="http://schemas.microsoft.com/office/drawing/2014/main" id="{A0A6C463-E365-4B08-AB71-A8BF37950D2E}"/>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2" name="正方形/長方形 491">
          <a:extLst>
            <a:ext uri="{FF2B5EF4-FFF2-40B4-BE49-F238E27FC236}">
              <a16:creationId xmlns:a16="http://schemas.microsoft.com/office/drawing/2014/main" id="{1AF2E4C1-3443-400A-A1F5-4499E7A61CD5}"/>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3" name="正方形/長方形 492">
          <a:extLst>
            <a:ext uri="{FF2B5EF4-FFF2-40B4-BE49-F238E27FC236}">
              <a16:creationId xmlns:a16="http://schemas.microsoft.com/office/drawing/2014/main" id="{3F9F6D65-6705-4793-87FD-62BBA8AC3918}"/>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99,951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4" name="正方形/長方形 493">
          <a:extLst>
            <a:ext uri="{FF2B5EF4-FFF2-40B4-BE49-F238E27FC236}">
              <a16:creationId xmlns:a16="http://schemas.microsoft.com/office/drawing/2014/main" id="{5A33C25F-40A7-4872-B271-6C885711EAB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a:extLst>
            <a:ext uri="{FF2B5EF4-FFF2-40B4-BE49-F238E27FC236}">
              <a16:creationId xmlns:a16="http://schemas.microsoft.com/office/drawing/2014/main" id="{D00C62FA-707F-4E48-A5DD-BF44A6DFD99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a:extLst>
            <a:ext uri="{FF2B5EF4-FFF2-40B4-BE49-F238E27FC236}">
              <a16:creationId xmlns:a16="http://schemas.microsoft.com/office/drawing/2014/main" id="{71A5BF59-0D9A-42ED-9BAB-B6538DE76D1F}"/>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a:extLst>
            <a:ext uri="{FF2B5EF4-FFF2-40B4-BE49-F238E27FC236}">
              <a16:creationId xmlns:a16="http://schemas.microsoft.com/office/drawing/2014/main" id="{3C930973-77BC-4B2A-9C1D-08810A876AA6}"/>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a:extLst>
            <a:ext uri="{FF2B5EF4-FFF2-40B4-BE49-F238E27FC236}">
              <a16:creationId xmlns:a16="http://schemas.microsoft.com/office/drawing/2014/main" id="{477EF361-B625-4F4E-9047-10E70A7072CE}"/>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a:extLst>
            <a:ext uri="{FF2B5EF4-FFF2-40B4-BE49-F238E27FC236}">
              <a16:creationId xmlns:a16="http://schemas.microsoft.com/office/drawing/2014/main" id="{D2948326-7596-4CE7-8F49-31A4279F16FA}"/>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a:extLst>
            <a:ext uri="{FF2B5EF4-FFF2-40B4-BE49-F238E27FC236}">
              <a16:creationId xmlns:a16="http://schemas.microsoft.com/office/drawing/2014/main" id="{EEE5CDE8-5567-44D8-A140-A3A0225DB9A8}"/>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a:extLst>
            <a:ext uri="{FF2B5EF4-FFF2-40B4-BE49-F238E27FC236}">
              <a16:creationId xmlns:a16="http://schemas.microsoft.com/office/drawing/2014/main" id="{81CE63DE-ACDC-456E-BFC8-7C7C643693DC}"/>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a:extLst>
            <a:ext uri="{FF2B5EF4-FFF2-40B4-BE49-F238E27FC236}">
              <a16:creationId xmlns:a16="http://schemas.microsoft.com/office/drawing/2014/main" id="{9BBC21CD-5BC9-41C5-B185-95FEC88A44C3}"/>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503" name="テキスト ボックス 502">
          <a:extLst>
            <a:ext uri="{FF2B5EF4-FFF2-40B4-BE49-F238E27FC236}">
              <a16:creationId xmlns:a16="http://schemas.microsoft.com/office/drawing/2014/main" id="{C11BCC5F-6E51-4A28-8140-D2E97EAC4A47}"/>
            </a:ext>
          </a:extLst>
        </xdr:cNvPr>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a:extLst>
            <a:ext uri="{FF2B5EF4-FFF2-40B4-BE49-F238E27FC236}">
              <a16:creationId xmlns:a16="http://schemas.microsoft.com/office/drawing/2014/main" id="{1F8D3DDA-A2C7-4911-AFC2-937D913CDDAB}"/>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505" name="テキスト ボックス 504">
          <a:extLst>
            <a:ext uri="{FF2B5EF4-FFF2-40B4-BE49-F238E27FC236}">
              <a16:creationId xmlns:a16="http://schemas.microsoft.com/office/drawing/2014/main" id="{6F96C8FE-5E98-4FAC-A07D-B1DC9CC48BD4}"/>
            </a:ext>
          </a:extLst>
        </xdr:cNvPr>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6" name="直線コネクタ 505">
          <a:extLst>
            <a:ext uri="{FF2B5EF4-FFF2-40B4-BE49-F238E27FC236}">
              <a16:creationId xmlns:a16="http://schemas.microsoft.com/office/drawing/2014/main" id="{36754CE7-9C03-44A7-8C4A-FF38F5145DC3}"/>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725" cy="259080"/>
    <xdr:sp macro="" textlink="">
      <xdr:nvSpPr>
        <xdr:cNvPr id="507" name="テキスト ボックス 506">
          <a:extLst>
            <a:ext uri="{FF2B5EF4-FFF2-40B4-BE49-F238E27FC236}">
              <a16:creationId xmlns:a16="http://schemas.microsoft.com/office/drawing/2014/main" id="{EE8B47AC-3977-49D2-A219-CD49F660E826}"/>
            </a:ext>
          </a:extLst>
        </xdr:cNvPr>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8" name="直線コネクタ 507">
          <a:extLst>
            <a:ext uri="{FF2B5EF4-FFF2-40B4-BE49-F238E27FC236}">
              <a16:creationId xmlns:a16="http://schemas.microsoft.com/office/drawing/2014/main" id="{EECB0546-F936-44E9-8C39-2F13EF1C2E1D}"/>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09" name="テキスト ボックス 508">
          <a:extLst>
            <a:ext uri="{FF2B5EF4-FFF2-40B4-BE49-F238E27FC236}">
              <a16:creationId xmlns:a16="http://schemas.microsoft.com/office/drawing/2014/main" id="{DA03DED7-862E-430F-ADFB-941B21764045}"/>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0" name="直線コネクタ 509">
          <a:extLst>
            <a:ext uri="{FF2B5EF4-FFF2-40B4-BE49-F238E27FC236}">
              <a16:creationId xmlns:a16="http://schemas.microsoft.com/office/drawing/2014/main" id="{68512121-B3AD-46FC-AD93-08DAC7FEC305}"/>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511" name="テキスト ボックス 510">
          <a:extLst>
            <a:ext uri="{FF2B5EF4-FFF2-40B4-BE49-F238E27FC236}">
              <a16:creationId xmlns:a16="http://schemas.microsoft.com/office/drawing/2014/main" id="{61E79975-7300-47AD-8FF3-EE9A3B1879D2}"/>
            </a:ext>
          </a:extLst>
        </xdr:cNvPr>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2" name="直線コネクタ 511">
          <a:extLst>
            <a:ext uri="{FF2B5EF4-FFF2-40B4-BE49-F238E27FC236}">
              <a16:creationId xmlns:a16="http://schemas.microsoft.com/office/drawing/2014/main" id="{609F8F8C-5B96-4517-9C33-34E5DE0984DF}"/>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13" name="テキスト ボックス 512">
          <a:extLst>
            <a:ext uri="{FF2B5EF4-FFF2-40B4-BE49-F238E27FC236}">
              <a16:creationId xmlns:a16="http://schemas.microsoft.com/office/drawing/2014/main" id="{00B160F6-2FF7-44CC-B438-FD8CCBA44311}"/>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4" name="直線コネクタ 513">
          <a:extLst>
            <a:ext uri="{FF2B5EF4-FFF2-40B4-BE49-F238E27FC236}">
              <a16:creationId xmlns:a16="http://schemas.microsoft.com/office/drawing/2014/main" id="{131D5FD7-C6C4-40EF-ADA8-83BDE21A70A9}"/>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124460</xdr:rowOff>
    </xdr:from>
    <xdr:ext cx="338455" cy="259080"/>
    <xdr:sp macro="" textlink="">
      <xdr:nvSpPr>
        <xdr:cNvPr id="515" name="テキスト ボックス 514">
          <a:extLst>
            <a:ext uri="{FF2B5EF4-FFF2-40B4-BE49-F238E27FC236}">
              <a16:creationId xmlns:a16="http://schemas.microsoft.com/office/drawing/2014/main" id="{A38B23B2-F6D3-440D-80AD-52C8D5502A62}"/>
            </a:ext>
          </a:extLst>
        </xdr:cNvPr>
        <xdr:cNvSpPr txBox="1"/>
      </xdr:nvSpPr>
      <xdr:spPr>
        <a:xfrm>
          <a:off x="12106910" y="938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a:extLst>
            <a:ext uri="{FF2B5EF4-FFF2-40B4-BE49-F238E27FC236}">
              <a16:creationId xmlns:a16="http://schemas.microsoft.com/office/drawing/2014/main" id="{7559049A-284E-4CC4-A3E5-13E0A018AE45}"/>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保健センター・保健所】&#10;有形固定資産減価償却率グラフ枠">
          <a:extLst>
            <a:ext uri="{FF2B5EF4-FFF2-40B4-BE49-F238E27FC236}">
              <a16:creationId xmlns:a16="http://schemas.microsoft.com/office/drawing/2014/main" id="{06C89585-5547-4AC4-BF03-8A44FB3691F8}"/>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85090</xdr:rowOff>
    </xdr:from>
    <xdr:to>
      <xdr:col>85</xdr:col>
      <xdr:colOff>126365</xdr:colOff>
      <xdr:row>62</xdr:row>
      <xdr:rowOff>165100</xdr:rowOff>
    </xdr:to>
    <xdr:cxnSp macro="">
      <xdr:nvCxnSpPr>
        <xdr:cNvPr id="518" name="直線コネクタ 517">
          <a:extLst>
            <a:ext uri="{FF2B5EF4-FFF2-40B4-BE49-F238E27FC236}">
              <a16:creationId xmlns:a16="http://schemas.microsoft.com/office/drawing/2014/main" id="{780C6299-7FCC-412A-90A0-0BE1353A4FDA}"/>
            </a:ext>
          </a:extLst>
        </xdr:cNvPr>
        <xdr:cNvCxnSpPr/>
      </xdr:nvCxnSpPr>
      <xdr:spPr>
        <a:xfrm flipV="1">
          <a:off x="16318865" y="9686290"/>
          <a:ext cx="0" cy="1108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168910</xdr:rowOff>
    </xdr:from>
    <xdr:ext cx="469900" cy="258445"/>
    <xdr:sp macro="" textlink="">
      <xdr:nvSpPr>
        <xdr:cNvPr id="519" name="【保健センター・保健所】&#10;有形固定資産減価償却率最小値テキスト">
          <a:extLst>
            <a:ext uri="{FF2B5EF4-FFF2-40B4-BE49-F238E27FC236}">
              <a16:creationId xmlns:a16="http://schemas.microsoft.com/office/drawing/2014/main" id="{D9BC2E98-F9F2-4A4D-9AA8-14A7715EA6AA}"/>
            </a:ext>
          </a:extLst>
        </xdr:cNvPr>
        <xdr:cNvSpPr txBox="1"/>
      </xdr:nvSpPr>
      <xdr:spPr>
        <a:xfrm>
          <a:off x="16357600" y="10798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20" name="直線コネクタ 519">
          <a:extLst>
            <a:ext uri="{FF2B5EF4-FFF2-40B4-BE49-F238E27FC236}">
              <a16:creationId xmlns:a16="http://schemas.microsoft.com/office/drawing/2014/main" id="{A5B119CD-D39D-4239-A5B8-B96CB6FC423C}"/>
            </a:ext>
          </a:extLst>
        </xdr:cNvPr>
        <xdr:cNvCxnSpPr/>
      </xdr:nvCxnSpPr>
      <xdr:spPr>
        <a:xfrm>
          <a:off x="16230600" y="1079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31750</xdr:rowOff>
    </xdr:from>
    <xdr:ext cx="405130" cy="258445"/>
    <xdr:sp macro="" textlink="">
      <xdr:nvSpPr>
        <xdr:cNvPr id="521" name="【保健センター・保健所】&#10;有形固定資産減価償却率最大値テキスト">
          <a:extLst>
            <a:ext uri="{FF2B5EF4-FFF2-40B4-BE49-F238E27FC236}">
              <a16:creationId xmlns:a16="http://schemas.microsoft.com/office/drawing/2014/main" id="{5E7280FE-5CB4-486C-AADE-58FC00C51BBC}"/>
            </a:ext>
          </a:extLst>
        </xdr:cNvPr>
        <xdr:cNvSpPr txBox="1"/>
      </xdr:nvSpPr>
      <xdr:spPr>
        <a:xfrm>
          <a:off x="16357600" y="94615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85090</xdr:rowOff>
    </xdr:from>
    <xdr:to>
      <xdr:col>86</xdr:col>
      <xdr:colOff>25400</xdr:colOff>
      <xdr:row>56</xdr:row>
      <xdr:rowOff>85090</xdr:rowOff>
    </xdr:to>
    <xdr:cxnSp macro="">
      <xdr:nvCxnSpPr>
        <xdr:cNvPr id="522" name="直線コネクタ 521">
          <a:extLst>
            <a:ext uri="{FF2B5EF4-FFF2-40B4-BE49-F238E27FC236}">
              <a16:creationId xmlns:a16="http://schemas.microsoft.com/office/drawing/2014/main" id="{D4FFDF21-57CB-4C74-9E8C-BABA596155D3}"/>
            </a:ext>
          </a:extLst>
        </xdr:cNvPr>
        <xdr:cNvCxnSpPr/>
      </xdr:nvCxnSpPr>
      <xdr:spPr>
        <a:xfrm>
          <a:off x="16230600" y="968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165100</xdr:rowOff>
    </xdr:from>
    <xdr:ext cx="405130" cy="259080"/>
    <xdr:sp macro="" textlink="">
      <xdr:nvSpPr>
        <xdr:cNvPr id="523" name="【保健センター・保健所】&#10;有形固定資産減価償却率平均値テキスト">
          <a:extLst>
            <a:ext uri="{FF2B5EF4-FFF2-40B4-BE49-F238E27FC236}">
              <a16:creationId xmlns:a16="http://schemas.microsoft.com/office/drawing/2014/main" id="{360C6988-F5CA-4E72-B866-BB939C322434}"/>
            </a:ext>
          </a:extLst>
        </xdr:cNvPr>
        <xdr:cNvSpPr txBox="1"/>
      </xdr:nvSpPr>
      <xdr:spPr>
        <a:xfrm>
          <a:off x="16357600" y="101092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15240</xdr:rowOff>
    </xdr:from>
    <xdr:to>
      <xdr:col>85</xdr:col>
      <xdr:colOff>177800</xdr:colOff>
      <xdr:row>59</xdr:row>
      <xdr:rowOff>116840</xdr:rowOff>
    </xdr:to>
    <xdr:sp macro="" textlink="">
      <xdr:nvSpPr>
        <xdr:cNvPr id="524" name="フローチャート: 判断 523">
          <a:extLst>
            <a:ext uri="{FF2B5EF4-FFF2-40B4-BE49-F238E27FC236}">
              <a16:creationId xmlns:a16="http://schemas.microsoft.com/office/drawing/2014/main" id="{E2D3B991-D3B2-4488-BDDF-F97C040653A8}"/>
            </a:ext>
          </a:extLst>
        </xdr:cNvPr>
        <xdr:cNvSpPr/>
      </xdr:nvSpPr>
      <xdr:spPr>
        <a:xfrm>
          <a:off x="16268700" y="1013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140970</xdr:rowOff>
    </xdr:from>
    <xdr:to>
      <xdr:col>81</xdr:col>
      <xdr:colOff>101600</xdr:colOff>
      <xdr:row>59</xdr:row>
      <xdr:rowOff>71120</xdr:rowOff>
    </xdr:to>
    <xdr:sp macro="" textlink="">
      <xdr:nvSpPr>
        <xdr:cNvPr id="525" name="フローチャート: 判断 524">
          <a:extLst>
            <a:ext uri="{FF2B5EF4-FFF2-40B4-BE49-F238E27FC236}">
              <a16:creationId xmlns:a16="http://schemas.microsoft.com/office/drawing/2014/main" id="{43CAFA4E-4DC5-47D3-9F60-85B3655C0032}"/>
            </a:ext>
          </a:extLst>
        </xdr:cNvPr>
        <xdr:cNvSpPr/>
      </xdr:nvSpPr>
      <xdr:spPr>
        <a:xfrm>
          <a:off x="15430500" y="1008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118110</xdr:rowOff>
    </xdr:from>
    <xdr:to>
      <xdr:col>76</xdr:col>
      <xdr:colOff>165100</xdr:colOff>
      <xdr:row>59</xdr:row>
      <xdr:rowOff>48260</xdr:rowOff>
    </xdr:to>
    <xdr:sp macro="" textlink="">
      <xdr:nvSpPr>
        <xdr:cNvPr id="526" name="フローチャート: 判断 525">
          <a:extLst>
            <a:ext uri="{FF2B5EF4-FFF2-40B4-BE49-F238E27FC236}">
              <a16:creationId xmlns:a16="http://schemas.microsoft.com/office/drawing/2014/main" id="{4042EC0F-32A1-4F1B-9A97-F32D32B8C47A}"/>
            </a:ext>
          </a:extLst>
        </xdr:cNvPr>
        <xdr:cNvSpPr/>
      </xdr:nvSpPr>
      <xdr:spPr>
        <a:xfrm>
          <a:off x="14541500" y="1006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147320</xdr:rowOff>
    </xdr:from>
    <xdr:to>
      <xdr:col>72</xdr:col>
      <xdr:colOff>38100</xdr:colOff>
      <xdr:row>59</xdr:row>
      <xdr:rowOff>77470</xdr:rowOff>
    </xdr:to>
    <xdr:sp macro="" textlink="">
      <xdr:nvSpPr>
        <xdr:cNvPr id="527" name="フローチャート: 判断 526">
          <a:extLst>
            <a:ext uri="{FF2B5EF4-FFF2-40B4-BE49-F238E27FC236}">
              <a16:creationId xmlns:a16="http://schemas.microsoft.com/office/drawing/2014/main" id="{E6B78DB5-2695-4D55-8901-A4772058B041}"/>
            </a:ext>
          </a:extLst>
        </xdr:cNvPr>
        <xdr:cNvSpPr/>
      </xdr:nvSpPr>
      <xdr:spPr>
        <a:xfrm>
          <a:off x="136525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130810</xdr:rowOff>
    </xdr:from>
    <xdr:to>
      <xdr:col>67</xdr:col>
      <xdr:colOff>101600</xdr:colOff>
      <xdr:row>59</xdr:row>
      <xdr:rowOff>60960</xdr:rowOff>
    </xdr:to>
    <xdr:sp macro="" textlink="">
      <xdr:nvSpPr>
        <xdr:cNvPr id="528" name="フローチャート: 判断 527">
          <a:extLst>
            <a:ext uri="{FF2B5EF4-FFF2-40B4-BE49-F238E27FC236}">
              <a16:creationId xmlns:a16="http://schemas.microsoft.com/office/drawing/2014/main" id="{332DAA26-4081-4544-9262-11AA277CC6E0}"/>
            </a:ext>
          </a:extLst>
        </xdr:cNvPr>
        <xdr:cNvSpPr/>
      </xdr:nvSpPr>
      <xdr:spPr>
        <a:xfrm>
          <a:off x="12763500" y="1007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29" name="テキスト ボックス 528">
          <a:extLst>
            <a:ext uri="{FF2B5EF4-FFF2-40B4-BE49-F238E27FC236}">
              <a16:creationId xmlns:a16="http://schemas.microsoft.com/office/drawing/2014/main" id="{09CA9401-8118-4059-B2DC-CC1792AC4E01}"/>
            </a:ext>
          </a:extLst>
        </xdr:cNvPr>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30" name="テキスト ボックス 529">
          <a:extLst>
            <a:ext uri="{FF2B5EF4-FFF2-40B4-BE49-F238E27FC236}">
              <a16:creationId xmlns:a16="http://schemas.microsoft.com/office/drawing/2014/main" id="{2583A227-44FE-458B-8C25-CB3173E9CC75}"/>
            </a:ext>
          </a:extLst>
        </xdr:cNvPr>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31" name="テキスト ボックス 530">
          <a:extLst>
            <a:ext uri="{FF2B5EF4-FFF2-40B4-BE49-F238E27FC236}">
              <a16:creationId xmlns:a16="http://schemas.microsoft.com/office/drawing/2014/main" id="{E4A35047-C87B-4DCE-B3DB-51076B33F92C}"/>
            </a:ext>
          </a:extLst>
        </xdr:cNvPr>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32" name="テキスト ボックス 531">
          <a:extLst>
            <a:ext uri="{FF2B5EF4-FFF2-40B4-BE49-F238E27FC236}">
              <a16:creationId xmlns:a16="http://schemas.microsoft.com/office/drawing/2014/main" id="{1B5A51CA-B55D-4360-AA11-F435224C5EE7}"/>
            </a:ext>
          </a:extLst>
        </xdr:cNvPr>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33" name="テキスト ボックス 532">
          <a:extLst>
            <a:ext uri="{FF2B5EF4-FFF2-40B4-BE49-F238E27FC236}">
              <a16:creationId xmlns:a16="http://schemas.microsoft.com/office/drawing/2014/main" id="{D01633AD-5E15-424D-81A5-A4D57F90F8D9}"/>
            </a:ext>
          </a:extLst>
        </xdr:cNvPr>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34290</xdr:rowOff>
    </xdr:from>
    <xdr:to>
      <xdr:col>85</xdr:col>
      <xdr:colOff>177800</xdr:colOff>
      <xdr:row>56</xdr:row>
      <xdr:rowOff>135890</xdr:rowOff>
    </xdr:to>
    <xdr:sp macro="" textlink="">
      <xdr:nvSpPr>
        <xdr:cNvPr id="534" name="楕円 533">
          <a:extLst>
            <a:ext uri="{FF2B5EF4-FFF2-40B4-BE49-F238E27FC236}">
              <a16:creationId xmlns:a16="http://schemas.microsoft.com/office/drawing/2014/main" id="{B3631C36-2FCC-4176-84D9-E2532A18EC44}"/>
            </a:ext>
          </a:extLst>
        </xdr:cNvPr>
        <xdr:cNvSpPr/>
      </xdr:nvSpPr>
      <xdr:spPr>
        <a:xfrm>
          <a:off x="16268700" y="96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158750</xdr:rowOff>
    </xdr:from>
    <xdr:ext cx="405130" cy="259080"/>
    <xdr:sp macro="" textlink="">
      <xdr:nvSpPr>
        <xdr:cNvPr id="535" name="【保健センター・保健所】&#10;有形固定資産減価償却率該当値テキスト">
          <a:extLst>
            <a:ext uri="{FF2B5EF4-FFF2-40B4-BE49-F238E27FC236}">
              <a16:creationId xmlns:a16="http://schemas.microsoft.com/office/drawing/2014/main" id="{D4119583-50B1-4F0A-AFD3-53BAA647409F}"/>
            </a:ext>
          </a:extLst>
        </xdr:cNvPr>
        <xdr:cNvSpPr txBox="1"/>
      </xdr:nvSpPr>
      <xdr:spPr>
        <a:xfrm>
          <a:off x="16357600" y="9588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152400</xdr:rowOff>
    </xdr:from>
    <xdr:to>
      <xdr:col>81</xdr:col>
      <xdr:colOff>101600</xdr:colOff>
      <xdr:row>56</xdr:row>
      <xdr:rowOff>82550</xdr:rowOff>
    </xdr:to>
    <xdr:sp macro="" textlink="">
      <xdr:nvSpPr>
        <xdr:cNvPr id="536" name="楕円 535">
          <a:extLst>
            <a:ext uri="{FF2B5EF4-FFF2-40B4-BE49-F238E27FC236}">
              <a16:creationId xmlns:a16="http://schemas.microsoft.com/office/drawing/2014/main" id="{9DD7E6FE-0B4D-4BDF-AAA5-FE819D160B65}"/>
            </a:ext>
          </a:extLst>
        </xdr:cNvPr>
        <xdr:cNvSpPr/>
      </xdr:nvSpPr>
      <xdr:spPr>
        <a:xfrm>
          <a:off x="154305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31750</xdr:rowOff>
    </xdr:from>
    <xdr:to>
      <xdr:col>85</xdr:col>
      <xdr:colOff>127000</xdr:colOff>
      <xdr:row>56</xdr:row>
      <xdr:rowOff>85090</xdr:rowOff>
    </xdr:to>
    <xdr:cxnSp macro="">
      <xdr:nvCxnSpPr>
        <xdr:cNvPr id="537" name="直線コネクタ 536">
          <a:extLst>
            <a:ext uri="{FF2B5EF4-FFF2-40B4-BE49-F238E27FC236}">
              <a16:creationId xmlns:a16="http://schemas.microsoft.com/office/drawing/2014/main" id="{552EB22B-52E2-49B6-AAEA-826A05006F9C}"/>
            </a:ext>
          </a:extLst>
        </xdr:cNvPr>
        <xdr:cNvCxnSpPr/>
      </xdr:nvCxnSpPr>
      <xdr:spPr>
        <a:xfrm>
          <a:off x="15481300" y="963295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97790</xdr:rowOff>
    </xdr:from>
    <xdr:to>
      <xdr:col>76</xdr:col>
      <xdr:colOff>165100</xdr:colOff>
      <xdr:row>56</xdr:row>
      <xdr:rowOff>27940</xdr:rowOff>
    </xdr:to>
    <xdr:sp macro="" textlink="">
      <xdr:nvSpPr>
        <xdr:cNvPr id="538" name="楕円 537">
          <a:extLst>
            <a:ext uri="{FF2B5EF4-FFF2-40B4-BE49-F238E27FC236}">
              <a16:creationId xmlns:a16="http://schemas.microsoft.com/office/drawing/2014/main" id="{9120CB8E-0D0C-4923-A993-9F3FF01E9371}"/>
            </a:ext>
          </a:extLst>
        </xdr:cNvPr>
        <xdr:cNvSpPr/>
      </xdr:nvSpPr>
      <xdr:spPr>
        <a:xfrm>
          <a:off x="14541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148590</xdr:rowOff>
    </xdr:from>
    <xdr:to>
      <xdr:col>81</xdr:col>
      <xdr:colOff>50800</xdr:colOff>
      <xdr:row>56</xdr:row>
      <xdr:rowOff>31750</xdr:rowOff>
    </xdr:to>
    <xdr:cxnSp macro="">
      <xdr:nvCxnSpPr>
        <xdr:cNvPr id="539" name="直線コネクタ 538">
          <a:extLst>
            <a:ext uri="{FF2B5EF4-FFF2-40B4-BE49-F238E27FC236}">
              <a16:creationId xmlns:a16="http://schemas.microsoft.com/office/drawing/2014/main" id="{904B3E9E-82D4-464B-A879-E6F6439CF396}"/>
            </a:ext>
          </a:extLst>
        </xdr:cNvPr>
        <xdr:cNvCxnSpPr/>
      </xdr:nvCxnSpPr>
      <xdr:spPr>
        <a:xfrm>
          <a:off x="14592300" y="957834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44450</xdr:rowOff>
    </xdr:from>
    <xdr:to>
      <xdr:col>72</xdr:col>
      <xdr:colOff>38100</xdr:colOff>
      <xdr:row>55</xdr:row>
      <xdr:rowOff>146050</xdr:rowOff>
    </xdr:to>
    <xdr:sp macro="" textlink="">
      <xdr:nvSpPr>
        <xdr:cNvPr id="540" name="楕円 539">
          <a:extLst>
            <a:ext uri="{FF2B5EF4-FFF2-40B4-BE49-F238E27FC236}">
              <a16:creationId xmlns:a16="http://schemas.microsoft.com/office/drawing/2014/main" id="{B2E922DD-3C35-466C-8813-B966FCE14D82}"/>
            </a:ext>
          </a:extLst>
        </xdr:cNvPr>
        <xdr:cNvSpPr/>
      </xdr:nvSpPr>
      <xdr:spPr>
        <a:xfrm>
          <a:off x="13652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95250</xdr:rowOff>
    </xdr:from>
    <xdr:to>
      <xdr:col>76</xdr:col>
      <xdr:colOff>114300</xdr:colOff>
      <xdr:row>55</xdr:row>
      <xdr:rowOff>148590</xdr:rowOff>
    </xdr:to>
    <xdr:cxnSp macro="">
      <xdr:nvCxnSpPr>
        <xdr:cNvPr id="541" name="直線コネクタ 540">
          <a:extLst>
            <a:ext uri="{FF2B5EF4-FFF2-40B4-BE49-F238E27FC236}">
              <a16:creationId xmlns:a16="http://schemas.microsoft.com/office/drawing/2014/main" id="{39E66693-93B9-436B-A368-06B86D236091}"/>
            </a:ext>
          </a:extLst>
        </xdr:cNvPr>
        <xdr:cNvCxnSpPr/>
      </xdr:nvCxnSpPr>
      <xdr:spPr>
        <a:xfrm>
          <a:off x="13703300" y="95250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62230</xdr:rowOff>
    </xdr:from>
    <xdr:ext cx="405130" cy="259080"/>
    <xdr:sp macro="" textlink="">
      <xdr:nvSpPr>
        <xdr:cNvPr id="542" name="n_1aveValue【保健センター・保健所】&#10;有形固定資産減価償却率">
          <a:extLst>
            <a:ext uri="{FF2B5EF4-FFF2-40B4-BE49-F238E27FC236}">
              <a16:creationId xmlns:a16="http://schemas.microsoft.com/office/drawing/2014/main" id="{AC6781F1-F7EE-4B36-9922-F330932124CA}"/>
            </a:ext>
          </a:extLst>
        </xdr:cNvPr>
        <xdr:cNvSpPr txBox="1"/>
      </xdr:nvSpPr>
      <xdr:spPr>
        <a:xfrm>
          <a:off x="15266035" y="10177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39370</xdr:rowOff>
    </xdr:from>
    <xdr:ext cx="404495" cy="259080"/>
    <xdr:sp macro="" textlink="">
      <xdr:nvSpPr>
        <xdr:cNvPr id="543" name="n_2aveValue【保健センター・保健所】&#10;有形固定資産減価償却率">
          <a:extLst>
            <a:ext uri="{FF2B5EF4-FFF2-40B4-BE49-F238E27FC236}">
              <a16:creationId xmlns:a16="http://schemas.microsoft.com/office/drawing/2014/main" id="{3BA6589B-F2B5-4D0B-AC7A-438A72AF6AE0}"/>
            </a:ext>
          </a:extLst>
        </xdr:cNvPr>
        <xdr:cNvSpPr txBox="1"/>
      </xdr:nvSpPr>
      <xdr:spPr>
        <a:xfrm>
          <a:off x="14389735" y="10154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68580</xdr:rowOff>
    </xdr:from>
    <xdr:ext cx="404495" cy="259080"/>
    <xdr:sp macro="" textlink="">
      <xdr:nvSpPr>
        <xdr:cNvPr id="544" name="n_3aveValue【保健センター・保健所】&#10;有形固定資産減価償却率">
          <a:extLst>
            <a:ext uri="{FF2B5EF4-FFF2-40B4-BE49-F238E27FC236}">
              <a16:creationId xmlns:a16="http://schemas.microsoft.com/office/drawing/2014/main" id="{4EDDB38F-09D5-428E-9EFF-708136AD5CDA}"/>
            </a:ext>
          </a:extLst>
        </xdr:cNvPr>
        <xdr:cNvSpPr txBox="1"/>
      </xdr:nvSpPr>
      <xdr:spPr>
        <a:xfrm>
          <a:off x="13500735" y="101841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77470</xdr:rowOff>
    </xdr:from>
    <xdr:ext cx="404495" cy="258445"/>
    <xdr:sp macro="" textlink="">
      <xdr:nvSpPr>
        <xdr:cNvPr id="545" name="n_4aveValue【保健センター・保健所】&#10;有形固定資産減価償却率">
          <a:extLst>
            <a:ext uri="{FF2B5EF4-FFF2-40B4-BE49-F238E27FC236}">
              <a16:creationId xmlns:a16="http://schemas.microsoft.com/office/drawing/2014/main" id="{DED19599-B7A7-4184-9E19-CA27A257530A}"/>
            </a:ext>
          </a:extLst>
        </xdr:cNvPr>
        <xdr:cNvSpPr txBox="1"/>
      </xdr:nvSpPr>
      <xdr:spPr>
        <a:xfrm>
          <a:off x="12611735" y="98501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58420</xdr:colOff>
      <xdr:row>54</xdr:row>
      <xdr:rowOff>99060</xdr:rowOff>
    </xdr:from>
    <xdr:ext cx="340360" cy="258445"/>
    <xdr:sp macro="" textlink="">
      <xdr:nvSpPr>
        <xdr:cNvPr id="546" name="n_1mainValue【保健センター・保健所】&#10;有形固定資産減価償却率">
          <a:extLst>
            <a:ext uri="{FF2B5EF4-FFF2-40B4-BE49-F238E27FC236}">
              <a16:creationId xmlns:a16="http://schemas.microsoft.com/office/drawing/2014/main" id="{FFC3FBB8-C32B-4573-A9FF-CA43D1B85926}"/>
            </a:ext>
          </a:extLst>
        </xdr:cNvPr>
        <xdr:cNvSpPr txBox="1"/>
      </xdr:nvSpPr>
      <xdr:spPr>
        <a:xfrm>
          <a:off x="15298420" y="935736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134620</xdr:colOff>
      <xdr:row>54</xdr:row>
      <xdr:rowOff>44450</xdr:rowOff>
    </xdr:from>
    <xdr:ext cx="340360" cy="259080"/>
    <xdr:sp macro="" textlink="">
      <xdr:nvSpPr>
        <xdr:cNvPr id="547" name="n_2mainValue【保健センター・保健所】&#10;有形固定資産減価償却率">
          <a:extLst>
            <a:ext uri="{FF2B5EF4-FFF2-40B4-BE49-F238E27FC236}">
              <a16:creationId xmlns:a16="http://schemas.microsoft.com/office/drawing/2014/main" id="{B21FBAA0-0FFE-416E-85BF-BE3DB8EB63EF}"/>
            </a:ext>
          </a:extLst>
        </xdr:cNvPr>
        <xdr:cNvSpPr txBox="1"/>
      </xdr:nvSpPr>
      <xdr:spPr>
        <a:xfrm>
          <a:off x="14422120" y="93027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oneCellAnchor>
    <xdr:from>
      <xdr:col>71</xdr:col>
      <xdr:colOff>7620</xdr:colOff>
      <xdr:row>53</xdr:row>
      <xdr:rowOff>162560</xdr:rowOff>
    </xdr:from>
    <xdr:ext cx="340360" cy="259080"/>
    <xdr:sp macro="" textlink="">
      <xdr:nvSpPr>
        <xdr:cNvPr id="548" name="n_3mainValue【保健センター・保健所】&#10;有形固定資産減価償却率">
          <a:extLst>
            <a:ext uri="{FF2B5EF4-FFF2-40B4-BE49-F238E27FC236}">
              <a16:creationId xmlns:a16="http://schemas.microsoft.com/office/drawing/2014/main" id="{C4BCDDE0-3EC6-43E5-88A7-1256713FC527}"/>
            </a:ext>
          </a:extLst>
        </xdr:cNvPr>
        <xdr:cNvSpPr txBox="1"/>
      </xdr:nvSpPr>
      <xdr:spPr>
        <a:xfrm>
          <a:off x="13533120" y="9249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a:extLst>
            <a:ext uri="{FF2B5EF4-FFF2-40B4-BE49-F238E27FC236}">
              <a16:creationId xmlns:a16="http://schemas.microsoft.com/office/drawing/2014/main" id="{BE98D0EC-E0A8-4A07-AC4A-00765F41663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a:extLst>
            <a:ext uri="{FF2B5EF4-FFF2-40B4-BE49-F238E27FC236}">
              <a16:creationId xmlns:a16="http://schemas.microsoft.com/office/drawing/2014/main" id="{5C50DDC1-1869-452D-856F-27C75BFFC22D}"/>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a:extLst>
            <a:ext uri="{FF2B5EF4-FFF2-40B4-BE49-F238E27FC236}">
              <a16:creationId xmlns:a16="http://schemas.microsoft.com/office/drawing/2014/main" id="{755C4652-5341-4DC5-9853-D9148153F1E1}"/>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57/109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a:extLst>
            <a:ext uri="{FF2B5EF4-FFF2-40B4-BE49-F238E27FC236}">
              <a16:creationId xmlns:a16="http://schemas.microsoft.com/office/drawing/2014/main" id="{71649D72-6162-494C-8C82-6401AF90993E}"/>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a:extLst>
            <a:ext uri="{FF2B5EF4-FFF2-40B4-BE49-F238E27FC236}">
              <a16:creationId xmlns:a16="http://schemas.microsoft.com/office/drawing/2014/main" id="{1C1C0B7A-9ABF-49C4-BA5D-8BCE8D423979}"/>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a:extLst>
            <a:ext uri="{FF2B5EF4-FFF2-40B4-BE49-F238E27FC236}">
              <a16:creationId xmlns:a16="http://schemas.microsoft.com/office/drawing/2014/main" id="{850214B1-1F21-4BCA-A546-896A504CA95E}"/>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a:extLst>
            <a:ext uri="{FF2B5EF4-FFF2-40B4-BE49-F238E27FC236}">
              <a16:creationId xmlns:a16="http://schemas.microsoft.com/office/drawing/2014/main" id="{D7DF8152-FBD2-4AB6-B007-068B442C7DD8}"/>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a:extLst>
            <a:ext uri="{FF2B5EF4-FFF2-40B4-BE49-F238E27FC236}">
              <a16:creationId xmlns:a16="http://schemas.microsoft.com/office/drawing/2014/main" id="{2504A650-F1A7-4296-9F50-3FEDDCC4DBEB}"/>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57" name="テキスト ボックス 556">
          <a:extLst>
            <a:ext uri="{FF2B5EF4-FFF2-40B4-BE49-F238E27FC236}">
              <a16:creationId xmlns:a16="http://schemas.microsoft.com/office/drawing/2014/main" id="{A87493A0-7108-4207-B429-39E5E4B0498D}"/>
            </a:ext>
          </a:extLst>
        </xdr:cNvPr>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a:extLst>
            <a:ext uri="{FF2B5EF4-FFF2-40B4-BE49-F238E27FC236}">
              <a16:creationId xmlns:a16="http://schemas.microsoft.com/office/drawing/2014/main" id="{BF1A8C06-3A89-44D8-A1FF-36A1D6821704}"/>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9" name="直線コネクタ 558">
          <a:extLst>
            <a:ext uri="{FF2B5EF4-FFF2-40B4-BE49-F238E27FC236}">
              <a16:creationId xmlns:a16="http://schemas.microsoft.com/office/drawing/2014/main" id="{20FF07FE-7142-4BC3-8375-3D0A648CC3D3}"/>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560" name="テキスト ボックス 559">
          <a:extLst>
            <a:ext uri="{FF2B5EF4-FFF2-40B4-BE49-F238E27FC236}">
              <a16:creationId xmlns:a16="http://schemas.microsoft.com/office/drawing/2014/main" id="{4E3F1082-8D0A-41E7-8C9D-FF189B80C86A}"/>
            </a:ext>
          </a:extLst>
        </xdr:cNvPr>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1" name="直線コネクタ 560">
          <a:extLst>
            <a:ext uri="{FF2B5EF4-FFF2-40B4-BE49-F238E27FC236}">
              <a16:creationId xmlns:a16="http://schemas.microsoft.com/office/drawing/2014/main" id="{E161D140-DB4F-4F9F-9C77-7D41B4A269D9}"/>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562" name="テキスト ボックス 561">
          <a:extLst>
            <a:ext uri="{FF2B5EF4-FFF2-40B4-BE49-F238E27FC236}">
              <a16:creationId xmlns:a16="http://schemas.microsoft.com/office/drawing/2014/main" id="{19AF630D-4404-4C20-8118-66479C8F0E11}"/>
            </a:ext>
          </a:extLst>
        </xdr:cNvPr>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3" name="直線コネクタ 562">
          <a:extLst>
            <a:ext uri="{FF2B5EF4-FFF2-40B4-BE49-F238E27FC236}">
              <a16:creationId xmlns:a16="http://schemas.microsoft.com/office/drawing/2014/main" id="{1C8FAF0B-F383-47CC-9438-D99207FA4F1E}"/>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725" cy="258445"/>
    <xdr:sp macro="" textlink="">
      <xdr:nvSpPr>
        <xdr:cNvPr id="564" name="テキスト ボックス 563">
          <a:extLst>
            <a:ext uri="{FF2B5EF4-FFF2-40B4-BE49-F238E27FC236}">
              <a16:creationId xmlns:a16="http://schemas.microsoft.com/office/drawing/2014/main" id="{CDD1A9A9-DC57-4754-BCDF-A051A54F68C1}"/>
            </a:ext>
          </a:extLst>
        </xdr:cNvPr>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5" name="直線コネクタ 564">
          <a:extLst>
            <a:ext uri="{FF2B5EF4-FFF2-40B4-BE49-F238E27FC236}">
              <a16:creationId xmlns:a16="http://schemas.microsoft.com/office/drawing/2014/main" id="{9DA657E1-78F1-48CF-B40B-220E2FFD4894}"/>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725" cy="259080"/>
    <xdr:sp macro="" textlink="">
      <xdr:nvSpPr>
        <xdr:cNvPr id="566" name="テキスト ボックス 565">
          <a:extLst>
            <a:ext uri="{FF2B5EF4-FFF2-40B4-BE49-F238E27FC236}">
              <a16:creationId xmlns:a16="http://schemas.microsoft.com/office/drawing/2014/main" id="{F975F223-BBEF-45C7-A39A-14ADE75E6E77}"/>
            </a:ext>
          </a:extLst>
        </xdr:cNvPr>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7" name="直線コネクタ 566">
          <a:extLst>
            <a:ext uri="{FF2B5EF4-FFF2-40B4-BE49-F238E27FC236}">
              <a16:creationId xmlns:a16="http://schemas.microsoft.com/office/drawing/2014/main" id="{BED6BDDA-E223-4695-9D91-16F965CD764F}"/>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725" cy="259080"/>
    <xdr:sp macro="" textlink="">
      <xdr:nvSpPr>
        <xdr:cNvPr id="568" name="テキスト ボックス 567">
          <a:extLst>
            <a:ext uri="{FF2B5EF4-FFF2-40B4-BE49-F238E27FC236}">
              <a16:creationId xmlns:a16="http://schemas.microsoft.com/office/drawing/2014/main" id="{7ED18F97-77AD-427D-8673-64F0DD25FCF5}"/>
            </a:ext>
          </a:extLst>
        </xdr:cNvPr>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a:extLst>
            <a:ext uri="{FF2B5EF4-FFF2-40B4-BE49-F238E27FC236}">
              <a16:creationId xmlns:a16="http://schemas.microsoft.com/office/drawing/2014/main" id="{7F522182-34EA-4E28-AD34-ACBD98437EC8}"/>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570" name="テキスト ボックス 569">
          <a:extLst>
            <a:ext uri="{FF2B5EF4-FFF2-40B4-BE49-F238E27FC236}">
              <a16:creationId xmlns:a16="http://schemas.microsoft.com/office/drawing/2014/main" id="{21CB9B35-02C0-4159-8E4C-B07A79ABBCD8}"/>
            </a:ext>
          </a:extLst>
        </xdr:cNvPr>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保健センター・保健所】&#10;一人当たり面積グラフ枠">
          <a:extLst>
            <a:ext uri="{FF2B5EF4-FFF2-40B4-BE49-F238E27FC236}">
              <a16:creationId xmlns:a16="http://schemas.microsoft.com/office/drawing/2014/main" id="{B50F5AC5-9FC7-484F-BAA3-2121C47CAA83}"/>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99060</xdr:rowOff>
    </xdr:from>
    <xdr:to>
      <xdr:col>116</xdr:col>
      <xdr:colOff>62865</xdr:colOff>
      <xdr:row>64</xdr:row>
      <xdr:rowOff>64770</xdr:rowOff>
    </xdr:to>
    <xdr:cxnSp macro="">
      <xdr:nvCxnSpPr>
        <xdr:cNvPr id="572" name="直線コネクタ 571">
          <a:extLst>
            <a:ext uri="{FF2B5EF4-FFF2-40B4-BE49-F238E27FC236}">
              <a16:creationId xmlns:a16="http://schemas.microsoft.com/office/drawing/2014/main" id="{53843094-32FD-48CA-BA87-BFAE180E915A}"/>
            </a:ext>
          </a:extLst>
        </xdr:cNvPr>
        <xdr:cNvCxnSpPr/>
      </xdr:nvCxnSpPr>
      <xdr:spPr>
        <a:xfrm flipV="1">
          <a:off x="22160865" y="952881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68580</xdr:rowOff>
    </xdr:from>
    <xdr:ext cx="469900" cy="259080"/>
    <xdr:sp macro="" textlink="">
      <xdr:nvSpPr>
        <xdr:cNvPr id="573" name="【保健センター・保健所】&#10;一人当たり面積最小値テキスト">
          <a:extLst>
            <a:ext uri="{FF2B5EF4-FFF2-40B4-BE49-F238E27FC236}">
              <a16:creationId xmlns:a16="http://schemas.microsoft.com/office/drawing/2014/main" id="{86AC34CC-05CD-438D-A711-96110CE6FD9E}"/>
            </a:ext>
          </a:extLst>
        </xdr:cNvPr>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74" name="直線コネクタ 573">
          <a:extLst>
            <a:ext uri="{FF2B5EF4-FFF2-40B4-BE49-F238E27FC236}">
              <a16:creationId xmlns:a16="http://schemas.microsoft.com/office/drawing/2014/main" id="{0BD13B27-AB26-4DCE-86C4-B0F4708C9F1B}"/>
            </a:ext>
          </a:extLst>
        </xdr:cNvPr>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45720</xdr:rowOff>
    </xdr:from>
    <xdr:ext cx="469900" cy="259080"/>
    <xdr:sp macro="" textlink="">
      <xdr:nvSpPr>
        <xdr:cNvPr id="575" name="【保健センター・保健所】&#10;一人当たり面積最大値テキスト">
          <a:extLst>
            <a:ext uri="{FF2B5EF4-FFF2-40B4-BE49-F238E27FC236}">
              <a16:creationId xmlns:a16="http://schemas.microsoft.com/office/drawing/2014/main" id="{D7179E63-653E-4A79-A583-97BB1D8C95EF}"/>
            </a:ext>
          </a:extLst>
        </xdr:cNvPr>
        <xdr:cNvSpPr txBox="1"/>
      </xdr:nvSpPr>
      <xdr:spPr>
        <a:xfrm>
          <a:off x="22199600" y="9304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0.399</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76" name="直線コネクタ 575">
          <a:extLst>
            <a:ext uri="{FF2B5EF4-FFF2-40B4-BE49-F238E27FC236}">
              <a16:creationId xmlns:a16="http://schemas.microsoft.com/office/drawing/2014/main" id="{C71EA3CC-AF28-4584-859B-9A6979F402A9}"/>
            </a:ext>
          </a:extLst>
        </xdr:cNvPr>
        <xdr:cNvCxnSpPr/>
      </xdr:nvCxnSpPr>
      <xdr:spPr>
        <a:xfrm>
          <a:off x="22072600" y="952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90170</xdr:rowOff>
    </xdr:from>
    <xdr:ext cx="469900" cy="259080"/>
    <xdr:sp macro="" textlink="">
      <xdr:nvSpPr>
        <xdr:cNvPr id="577" name="【保健センター・保健所】&#10;一人当たり面積平均値テキスト">
          <a:extLst>
            <a:ext uri="{FF2B5EF4-FFF2-40B4-BE49-F238E27FC236}">
              <a16:creationId xmlns:a16="http://schemas.microsoft.com/office/drawing/2014/main" id="{734D704F-8DF5-48D7-967B-CBD15E3E7659}"/>
            </a:ext>
          </a:extLst>
        </xdr:cNvPr>
        <xdr:cNvSpPr txBox="1"/>
      </xdr:nvSpPr>
      <xdr:spPr>
        <a:xfrm>
          <a:off x="22199600" y="105486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578" name="フローチャート: 判断 577">
          <a:extLst>
            <a:ext uri="{FF2B5EF4-FFF2-40B4-BE49-F238E27FC236}">
              <a16:creationId xmlns:a16="http://schemas.microsoft.com/office/drawing/2014/main" id="{2B15A54D-C121-45ED-B618-6F979EC5AC0F}"/>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579" name="フローチャート: 判断 578">
          <a:extLst>
            <a:ext uri="{FF2B5EF4-FFF2-40B4-BE49-F238E27FC236}">
              <a16:creationId xmlns:a16="http://schemas.microsoft.com/office/drawing/2014/main" id="{7279ED21-CFAC-4B9D-82AE-4C48D2E67D0D}"/>
            </a:ext>
          </a:extLst>
        </xdr:cNvPr>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59690</xdr:rowOff>
    </xdr:from>
    <xdr:to>
      <xdr:col>107</xdr:col>
      <xdr:colOff>101600</xdr:colOff>
      <xdr:row>62</xdr:row>
      <xdr:rowOff>161290</xdr:rowOff>
    </xdr:to>
    <xdr:sp macro="" textlink="">
      <xdr:nvSpPr>
        <xdr:cNvPr id="580" name="フローチャート: 判断 579">
          <a:extLst>
            <a:ext uri="{FF2B5EF4-FFF2-40B4-BE49-F238E27FC236}">
              <a16:creationId xmlns:a16="http://schemas.microsoft.com/office/drawing/2014/main" id="{41D21085-CFEB-4469-BD59-9FD44E429723}"/>
            </a:ext>
          </a:extLst>
        </xdr:cNvPr>
        <xdr:cNvSpPr/>
      </xdr:nvSpPr>
      <xdr:spPr>
        <a:xfrm>
          <a:off x="20383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113030</xdr:rowOff>
    </xdr:from>
    <xdr:to>
      <xdr:col>102</xdr:col>
      <xdr:colOff>165100</xdr:colOff>
      <xdr:row>63</xdr:row>
      <xdr:rowOff>43180</xdr:rowOff>
    </xdr:to>
    <xdr:sp macro="" textlink="">
      <xdr:nvSpPr>
        <xdr:cNvPr id="581" name="フローチャート: 判断 580">
          <a:extLst>
            <a:ext uri="{FF2B5EF4-FFF2-40B4-BE49-F238E27FC236}">
              <a16:creationId xmlns:a16="http://schemas.microsoft.com/office/drawing/2014/main" id="{6A52E530-FE94-4D2B-942A-8EAD4A5C7EE8}"/>
            </a:ext>
          </a:extLst>
        </xdr:cNvPr>
        <xdr:cNvSpPr/>
      </xdr:nvSpPr>
      <xdr:spPr>
        <a:xfrm>
          <a:off x="194945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97790</xdr:rowOff>
    </xdr:from>
    <xdr:to>
      <xdr:col>98</xdr:col>
      <xdr:colOff>38100</xdr:colOff>
      <xdr:row>63</xdr:row>
      <xdr:rowOff>27940</xdr:rowOff>
    </xdr:to>
    <xdr:sp macro="" textlink="">
      <xdr:nvSpPr>
        <xdr:cNvPr id="582" name="フローチャート: 判断 581">
          <a:extLst>
            <a:ext uri="{FF2B5EF4-FFF2-40B4-BE49-F238E27FC236}">
              <a16:creationId xmlns:a16="http://schemas.microsoft.com/office/drawing/2014/main" id="{3B55A652-B40F-4B13-8942-E3405FB038C7}"/>
            </a:ext>
          </a:extLst>
        </xdr:cNvPr>
        <xdr:cNvSpPr/>
      </xdr:nvSpPr>
      <xdr:spPr>
        <a:xfrm>
          <a:off x="18605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583" name="テキスト ボックス 582">
          <a:extLst>
            <a:ext uri="{FF2B5EF4-FFF2-40B4-BE49-F238E27FC236}">
              <a16:creationId xmlns:a16="http://schemas.microsoft.com/office/drawing/2014/main" id="{40267D75-D38D-405D-8B3C-3EF2CB5331F1}"/>
            </a:ext>
          </a:extLst>
        </xdr:cNvPr>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584" name="テキスト ボックス 583">
          <a:extLst>
            <a:ext uri="{FF2B5EF4-FFF2-40B4-BE49-F238E27FC236}">
              <a16:creationId xmlns:a16="http://schemas.microsoft.com/office/drawing/2014/main" id="{8F36C6BA-A90A-4FE1-AA97-E5227ED8E6B3}"/>
            </a:ext>
          </a:extLst>
        </xdr:cNvPr>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585" name="テキスト ボックス 584">
          <a:extLst>
            <a:ext uri="{FF2B5EF4-FFF2-40B4-BE49-F238E27FC236}">
              <a16:creationId xmlns:a16="http://schemas.microsoft.com/office/drawing/2014/main" id="{F24F5802-D0E5-4986-939E-9E27E9A490C5}"/>
            </a:ext>
          </a:extLst>
        </xdr:cNvPr>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586" name="テキスト ボックス 585">
          <a:extLst>
            <a:ext uri="{FF2B5EF4-FFF2-40B4-BE49-F238E27FC236}">
              <a16:creationId xmlns:a16="http://schemas.microsoft.com/office/drawing/2014/main" id="{A01243AB-7F1D-4F9C-B277-37943B3BFEB5}"/>
            </a:ext>
          </a:extLst>
        </xdr:cNvPr>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587" name="テキスト ボックス 586">
          <a:extLst>
            <a:ext uri="{FF2B5EF4-FFF2-40B4-BE49-F238E27FC236}">
              <a16:creationId xmlns:a16="http://schemas.microsoft.com/office/drawing/2014/main" id="{A9DB0C42-82C0-48DB-8066-F29A3CE764B7}"/>
            </a:ext>
          </a:extLst>
        </xdr:cNvPr>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588" name="楕円 587">
          <a:extLst>
            <a:ext uri="{FF2B5EF4-FFF2-40B4-BE49-F238E27FC236}">
              <a16:creationId xmlns:a16="http://schemas.microsoft.com/office/drawing/2014/main" id="{249E196B-6075-4958-AB5F-0C207CA17160}"/>
            </a:ext>
          </a:extLst>
        </xdr:cNvPr>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64770</xdr:rowOff>
    </xdr:from>
    <xdr:ext cx="469900" cy="258445"/>
    <xdr:sp macro="" textlink="">
      <xdr:nvSpPr>
        <xdr:cNvPr id="589" name="【保健センター・保健所】&#10;一人当たり面積該当値テキスト">
          <a:extLst>
            <a:ext uri="{FF2B5EF4-FFF2-40B4-BE49-F238E27FC236}">
              <a16:creationId xmlns:a16="http://schemas.microsoft.com/office/drawing/2014/main" id="{EEC25FC5-FB0E-4591-B20A-1863ACA685E7}"/>
            </a:ext>
          </a:extLst>
        </xdr:cNvPr>
        <xdr:cNvSpPr txBox="1"/>
      </xdr:nvSpPr>
      <xdr:spPr>
        <a:xfrm>
          <a:off x="22199600" y="106946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90170</xdr:rowOff>
    </xdr:from>
    <xdr:to>
      <xdr:col>112</xdr:col>
      <xdr:colOff>38100</xdr:colOff>
      <xdr:row>63</xdr:row>
      <xdr:rowOff>20320</xdr:rowOff>
    </xdr:to>
    <xdr:sp macro="" textlink="">
      <xdr:nvSpPr>
        <xdr:cNvPr id="590" name="楕円 589">
          <a:extLst>
            <a:ext uri="{FF2B5EF4-FFF2-40B4-BE49-F238E27FC236}">
              <a16:creationId xmlns:a16="http://schemas.microsoft.com/office/drawing/2014/main" id="{CF78DC08-4FEF-4CAA-9CF6-BC6F118A5ADC}"/>
            </a:ext>
          </a:extLst>
        </xdr:cNvPr>
        <xdr:cNvSpPr/>
      </xdr:nvSpPr>
      <xdr:spPr>
        <a:xfrm>
          <a:off x="21272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140970</xdr:rowOff>
    </xdr:to>
    <xdr:cxnSp macro="">
      <xdr:nvCxnSpPr>
        <xdr:cNvPr id="591" name="直線コネクタ 590">
          <a:extLst>
            <a:ext uri="{FF2B5EF4-FFF2-40B4-BE49-F238E27FC236}">
              <a16:creationId xmlns:a16="http://schemas.microsoft.com/office/drawing/2014/main" id="{BFB7C350-A418-4D83-A126-F03EB7207DB8}"/>
            </a:ext>
          </a:extLst>
        </xdr:cNvPr>
        <xdr:cNvCxnSpPr/>
      </xdr:nvCxnSpPr>
      <xdr:spPr>
        <a:xfrm flipV="1">
          <a:off x="21323300" y="107670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93980</xdr:rowOff>
    </xdr:from>
    <xdr:to>
      <xdr:col>107</xdr:col>
      <xdr:colOff>101600</xdr:colOff>
      <xdr:row>63</xdr:row>
      <xdr:rowOff>24130</xdr:rowOff>
    </xdr:to>
    <xdr:sp macro="" textlink="">
      <xdr:nvSpPr>
        <xdr:cNvPr id="592" name="楕円 591">
          <a:extLst>
            <a:ext uri="{FF2B5EF4-FFF2-40B4-BE49-F238E27FC236}">
              <a16:creationId xmlns:a16="http://schemas.microsoft.com/office/drawing/2014/main" id="{D5BE0123-72B9-45D5-A235-C8B02F6620D9}"/>
            </a:ext>
          </a:extLst>
        </xdr:cNvPr>
        <xdr:cNvSpPr/>
      </xdr:nvSpPr>
      <xdr:spPr>
        <a:xfrm>
          <a:off x="20383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140970</xdr:rowOff>
    </xdr:from>
    <xdr:to>
      <xdr:col>111</xdr:col>
      <xdr:colOff>177800</xdr:colOff>
      <xdr:row>62</xdr:row>
      <xdr:rowOff>144780</xdr:rowOff>
    </xdr:to>
    <xdr:cxnSp macro="">
      <xdr:nvCxnSpPr>
        <xdr:cNvPr id="593" name="直線コネクタ 592">
          <a:extLst>
            <a:ext uri="{FF2B5EF4-FFF2-40B4-BE49-F238E27FC236}">
              <a16:creationId xmlns:a16="http://schemas.microsoft.com/office/drawing/2014/main" id="{F5B9AF2A-D949-433D-8FE4-0AA291B0255F}"/>
            </a:ext>
          </a:extLst>
        </xdr:cNvPr>
        <xdr:cNvCxnSpPr/>
      </xdr:nvCxnSpPr>
      <xdr:spPr>
        <a:xfrm flipV="1">
          <a:off x="20434300" y="107708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97790</xdr:rowOff>
    </xdr:from>
    <xdr:to>
      <xdr:col>102</xdr:col>
      <xdr:colOff>165100</xdr:colOff>
      <xdr:row>63</xdr:row>
      <xdr:rowOff>27940</xdr:rowOff>
    </xdr:to>
    <xdr:sp macro="" textlink="">
      <xdr:nvSpPr>
        <xdr:cNvPr id="594" name="楕円 593">
          <a:extLst>
            <a:ext uri="{FF2B5EF4-FFF2-40B4-BE49-F238E27FC236}">
              <a16:creationId xmlns:a16="http://schemas.microsoft.com/office/drawing/2014/main" id="{5AD7B074-D658-4143-A730-4E3D664AC57C}"/>
            </a:ext>
          </a:extLst>
        </xdr:cNvPr>
        <xdr:cNvSpPr/>
      </xdr:nvSpPr>
      <xdr:spPr>
        <a:xfrm>
          <a:off x="19494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144780</xdr:rowOff>
    </xdr:from>
    <xdr:to>
      <xdr:col>107</xdr:col>
      <xdr:colOff>50800</xdr:colOff>
      <xdr:row>62</xdr:row>
      <xdr:rowOff>148590</xdr:rowOff>
    </xdr:to>
    <xdr:cxnSp macro="">
      <xdr:nvCxnSpPr>
        <xdr:cNvPr id="595" name="直線コネクタ 594">
          <a:extLst>
            <a:ext uri="{FF2B5EF4-FFF2-40B4-BE49-F238E27FC236}">
              <a16:creationId xmlns:a16="http://schemas.microsoft.com/office/drawing/2014/main" id="{B3169F62-4878-4ACD-B1C2-A059555BE774}"/>
            </a:ext>
          </a:extLst>
        </xdr:cNvPr>
        <xdr:cNvCxnSpPr/>
      </xdr:nvCxnSpPr>
      <xdr:spPr>
        <a:xfrm flipV="1">
          <a:off x="19545300" y="107746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162560</xdr:rowOff>
    </xdr:from>
    <xdr:ext cx="469900" cy="259080"/>
    <xdr:sp macro="" textlink="">
      <xdr:nvSpPr>
        <xdr:cNvPr id="596" name="n_1aveValue【保健センター・保健所】&#10;一人当たり面積">
          <a:extLst>
            <a:ext uri="{FF2B5EF4-FFF2-40B4-BE49-F238E27FC236}">
              <a16:creationId xmlns:a16="http://schemas.microsoft.com/office/drawing/2014/main" id="{F8957E58-DFC5-45B2-9FE0-1CE6A8F8CA46}"/>
            </a:ext>
          </a:extLst>
        </xdr:cNvPr>
        <xdr:cNvSpPr txBox="1"/>
      </xdr:nvSpPr>
      <xdr:spPr>
        <a:xfrm>
          <a:off x="21075650" y="10449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6350</xdr:rowOff>
    </xdr:from>
    <xdr:ext cx="469265" cy="258445"/>
    <xdr:sp macro="" textlink="">
      <xdr:nvSpPr>
        <xdr:cNvPr id="597" name="n_2aveValue【保健センター・保健所】&#10;一人当たり面積">
          <a:extLst>
            <a:ext uri="{FF2B5EF4-FFF2-40B4-BE49-F238E27FC236}">
              <a16:creationId xmlns:a16="http://schemas.microsoft.com/office/drawing/2014/main" id="{A0F5CD0B-E673-408E-B3BE-D7FE7CC089C4}"/>
            </a:ext>
          </a:extLst>
        </xdr:cNvPr>
        <xdr:cNvSpPr txBox="1"/>
      </xdr:nvSpPr>
      <xdr:spPr>
        <a:xfrm>
          <a:off x="20199350" y="10464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34290</xdr:rowOff>
    </xdr:from>
    <xdr:ext cx="469265" cy="259080"/>
    <xdr:sp macro="" textlink="">
      <xdr:nvSpPr>
        <xdr:cNvPr id="598" name="n_3aveValue【保健センター・保健所】&#10;一人当たり面積">
          <a:extLst>
            <a:ext uri="{FF2B5EF4-FFF2-40B4-BE49-F238E27FC236}">
              <a16:creationId xmlns:a16="http://schemas.microsoft.com/office/drawing/2014/main" id="{BCCC8DC9-34F6-41BE-B090-94BF6E30E9AB}"/>
            </a:ext>
          </a:extLst>
        </xdr:cNvPr>
        <xdr:cNvSpPr txBox="1"/>
      </xdr:nvSpPr>
      <xdr:spPr>
        <a:xfrm>
          <a:off x="19310350" y="10835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44450</xdr:rowOff>
    </xdr:from>
    <xdr:ext cx="469265" cy="259080"/>
    <xdr:sp macro="" textlink="">
      <xdr:nvSpPr>
        <xdr:cNvPr id="599" name="n_4aveValue【保健センター・保健所】&#10;一人当たり面積">
          <a:extLst>
            <a:ext uri="{FF2B5EF4-FFF2-40B4-BE49-F238E27FC236}">
              <a16:creationId xmlns:a16="http://schemas.microsoft.com/office/drawing/2014/main" id="{DDADC0B0-E451-4BE3-9FAE-F0F69854E245}"/>
            </a:ext>
          </a:extLst>
        </xdr:cNvPr>
        <xdr:cNvSpPr txBox="1"/>
      </xdr:nvSpPr>
      <xdr:spPr>
        <a:xfrm>
          <a:off x="18421350" y="10502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11430</xdr:rowOff>
    </xdr:from>
    <xdr:ext cx="469900" cy="259080"/>
    <xdr:sp macro="" textlink="">
      <xdr:nvSpPr>
        <xdr:cNvPr id="600" name="n_1mainValue【保健センター・保健所】&#10;一人当たり面積">
          <a:extLst>
            <a:ext uri="{FF2B5EF4-FFF2-40B4-BE49-F238E27FC236}">
              <a16:creationId xmlns:a16="http://schemas.microsoft.com/office/drawing/2014/main" id="{D260AFDA-0532-47F4-832E-59CEE0F732A5}"/>
            </a:ext>
          </a:extLst>
        </xdr:cNvPr>
        <xdr:cNvSpPr txBox="1"/>
      </xdr:nvSpPr>
      <xdr:spPr>
        <a:xfrm>
          <a:off x="21075650" y="10812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15240</xdr:rowOff>
    </xdr:from>
    <xdr:ext cx="469265" cy="259080"/>
    <xdr:sp macro="" textlink="">
      <xdr:nvSpPr>
        <xdr:cNvPr id="601" name="n_2mainValue【保健センター・保健所】&#10;一人当たり面積">
          <a:extLst>
            <a:ext uri="{FF2B5EF4-FFF2-40B4-BE49-F238E27FC236}">
              <a16:creationId xmlns:a16="http://schemas.microsoft.com/office/drawing/2014/main" id="{991CB332-FAAE-4D27-BC9E-764E284D1101}"/>
            </a:ext>
          </a:extLst>
        </xdr:cNvPr>
        <xdr:cNvSpPr txBox="1"/>
      </xdr:nvSpPr>
      <xdr:spPr>
        <a:xfrm>
          <a:off x="20199350" y="10816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61</xdr:row>
      <xdr:rowOff>44450</xdr:rowOff>
    </xdr:from>
    <xdr:ext cx="469265" cy="259080"/>
    <xdr:sp macro="" textlink="">
      <xdr:nvSpPr>
        <xdr:cNvPr id="602" name="n_3mainValue【保健センター・保健所】&#10;一人当たり面積">
          <a:extLst>
            <a:ext uri="{FF2B5EF4-FFF2-40B4-BE49-F238E27FC236}">
              <a16:creationId xmlns:a16="http://schemas.microsoft.com/office/drawing/2014/main" id="{4FE182C1-F9EA-4986-AD83-1CEC57A8E118}"/>
            </a:ext>
          </a:extLst>
        </xdr:cNvPr>
        <xdr:cNvSpPr txBox="1"/>
      </xdr:nvSpPr>
      <xdr:spPr>
        <a:xfrm>
          <a:off x="19310350" y="10502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a:extLst>
            <a:ext uri="{FF2B5EF4-FFF2-40B4-BE49-F238E27FC236}">
              <a16:creationId xmlns:a16="http://schemas.microsoft.com/office/drawing/2014/main" id="{8572B783-DFD3-462B-8224-F9BB7942D40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4" name="正方形/長方形 603">
          <a:extLst>
            <a:ext uri="{FF2B5EF4-FFF2-40B4-BE49-F238E27FC236}">
              <a16:creationId xmlns:a16="http://schemas.microsoft.com/office/drawing/2014/main" id="{5FE66218-FAC4-478C-BD0B-4F5F070AC2B7}"/>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5" name="正方形/長方形 604">
          <a:extLst>
            <a:ext uri="{FF2B5EF4-FFF2-40B4-BE49-F238E27FC236}">
              <a16:creationId xmlns:a16="http://schemas.microsoft.com/office/drawing/2014/main" id="{348BBECF-4FDE-4288-AFE2-6EF879A9E31B}"/>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6" name="正方形/長方形 605">
          <a:extLst>
            <a:ext uri="{FF2B5EF4-FFF2-40B4-BE49-F238E27FC236}">
              <a16:creationId xmlns:a16="http://schemas.microsoft.com/office/drawing/2014/main" id="{D71787BA-7923-44A1-BFAE-D6D91C510013}"/>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7" name="正方形/長方形 606">
          <a:extLst>
            <a:ext uri="{FF2B5EF4-FFF2-40B4-BE49-F238E27FC236}">
              <a16:creationId xmlns:a16="http://schemas.microsoft.com/office/drawing/2014/main" id="{088055B7-D9B6-4375-AC32-32688E22E7B5}"/>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8" name="正方形/長方形 607">
          <a:extLst>
            <a:ext uri="{FF2B5EF4-FFF2-40B4-BE49-F238E27FC236}">
              <a16:creationId xmlns:a16="http://schemas.microsoft.com/office/drawing/2014/main" id="{04AE9693-7A91-4F86-8B08-6E0041CF4371}"/>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9" name="正方形/長方形 608">
          <a:extLst>
            <a:ext uri="{FF2B5EF4-FFF2-40B4-BE49-F238E27FC236}">
              <a16:creationId xmlns:a16="http://schemas.microsoft.com/office/drawing/2014/main" id="{7A35F403-CC3D-4C30-B650-CFE836FE9F69}"/>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a:extLst>
            <a:ext uri="{FF2B5EF4-FFF2-40B4-BE49-F238E27FC236}">
              <a16:creationId xmlns:a16="http://schemas.microsoft.com/office/drawing/2014/main" id="{1BA8F468-A44C-4872-B3B8-2DFE49C93FA9}"/>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611" name="テキスト ボックス 610">
          <a:extLst>
            <a:ext uri="{FF2B5EF4-FFF2-40B4-BE49-F238E27FC236}">
              <a16:creationId xmlns:a16="http://schemas.microsoft.com/office/drawing/2014/main" id="{B75D91CB-672F-4188-B15D-D45EC2ECF8B8}"/>
            </a:ext>
          </a:extLst>
        </xdr:cNvPr>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2" name="直線コネクタ 611">
          <a:extLst>
            <a:ext uri="{FF2B5EF4-FFF2-40B4-BE49-F238E27FC236}">
              <a16:creationId xmlns:a16="http://schemas.microsoft.com/office/drawing/2014/main" id="{13610974-A6AC-482A-ABC2-3999E967D466}"/>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9080"/>
    <xdr:sp macro="" textlink="">
      <xdr:nvSpPr>
        <xdr:cNvPr id="613" name="テキスト ボックス 612">
          <a:extLst>
            <a:ext uri="{FF2B5EF4-FFF2-40B4-BE49-F238E27FC236}">
              <a16:creationId xmlns:a16="http://schemas.microsoft.com/office/drawing/2014/main" id="{6B0A592A-51F4-44D1-AAAA-61FBA3852C49}"/>
            </a:ext>
          </a:extLst>
        </xdr:cNvPr>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4" name="直線コネクタ 613">
          <a:extLst>
            <a:ext uri="{FF2B5EF4-FFF2-40B4-BE49-F238E27FC236}">
              <a16:creationId xmlns:a16="http://schemas.microsoft.com/office/drawing/2014/main" id="{2E80F1FA-1E44-445B-805A-D4ABC9D5FB0B}"/>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6725" cy="258445"/>
    <xdr:sp macro="" textlink="">
      <xdr:nvSpPr>
        <xdr:cNvPr id="615" name="テキスト ボックス 614">
          <a:extLst>
            <a:ext uri="{FF2B5EF4-FFF2-40B4-BE49-F238E27FC236}">
              <a16:creationId xmlns:a16="http://schemas.microsoft.com/office/drawing/2014/main" id="{61CBE683-49D0-4D50-BF61-418D7A69ECE7}"/>
            </a:ext>
          </a:extLst>
        </xdr:cNvPr>
        <xdr:cNvSpPr txBox="1"/>
      </xdr:nvSpPr>
      <xdr:spPr>
        <a:xfrm>
          <a:off x="11978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6" name="直線コネクタ 615">
          <a:extLst>
            <a:ext uri="{FF2B5EF4-FFF2-40B4-BE49-F238E27FC236}">
              <a16:creationId xmlns:a16="http://schemas.microsoft.com/office/drawing/2014/main" id="{797F3212-AB63-4DA2-BEFF-001C7F2C30EE}"/>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17" name="テキスト ボックス 616">
          <a:extLst>
            <a:ext uri="{FF2B5EF4-FFF2-40B4-BE49-F238E27FC236}">
              <a16:creationId xmlns:a16="http://schemas.microsoft.com/office/drawing/2014/main" id="{A29F062B-4E07-4C76-9201-AFD5570F0FD2}"/>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8" name="直線コネクタ 617">
          <a:extLst>
            <a:ext uri="{FF2B5EF4-FFF2-40B4-BE49-F238E27FC236}">
              <a16:creationId xmlns:a16="http://schemas.microsoft.com/office/drawing/2014/main" id="{28B08B50-5A09-4A7C-B5B1-014862558245}"/>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19" name="テキスト ボックス 618">
          <a:extLst>
            <a:ext uri="{FF2B5EF4-FFF2-40B4-BE49-F238E27FC236}">
              <a16:creationId xmlns:a16="http://schemas.microsoft.com/office/drawing/2014/main" id="{65AF4D7D-D686-477D-9D1F-840C79B6F0C4}"/>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0" name="直線コネクタ 619">
          <a:extLst>
            <a:ext uri="{FF2B5EF4-FFF2-40B4-BE49-F238E27FC236}">
              <a16:creationId xmlns:a16="http://schemas.microsoft.com/office/drawing/2014/main" id="{7BB62742-63CF-4908-B1A7-09FF5F2583A0}"/>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8445"/>
    <xdr:sp macro="" textlink="">
      <xdr:nvSpPr>
        <xdr:cNvPr id="621" name="テキスト ボックス 620">
          <a:extLst>
            <a:ext uri="{FF2B5EF4-FFF2-40B4-BE49-F238E27FC236}">
              <a16:creationId xmlns:a16="http://schemas.microsoft.com/office/drawing/2014/main" id="{947D291C-A471-4AB3-B369-E779AB9C771B}"/>
            </a:ext>
          </a:extLst>
        </xdr:cNvPr>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2" name="直線コネクタ 621">
          <a:extLst>
            <a:ext uri="{FF2B5EF4-FFF2-40B4-BE49-F238E27FC236}">
              <a16:creationId xmlns:a16="http://schemas.microsoft.com/office/drawing/2014/main" id="{4F1280BF-D020-4BC2-AF18-6D795E045C37}"/>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162560</xdr:rowOff>
    </xdr:from>
    <xdr:ext cx="338455" cy="259080"/>
    <xdr:sp macro="" textlink="">
      <xdr:nvSpPr>
        <xdr:cNvPr id="623" name="テキスト ボックス 622">
          <a:extLst>
            <a:ext uri="{FF2B5EF4-FFF2-40B4-BE49-F238E27FC236}">
              <a16:creationId xmlns:a16="http://schemas.microsoft.com/office/drawing/2014/main" id="{CDD56BC7-BF25-4D92-854D-118821ED424F}"/>
            </a:ext>
          </a:extLst>
        </xdr:cNvPr>
        <xdr:cNvSpPr txBox="1"/>
      </xdr:nvSpPr>
      <xdr:spPr>
        <a:xfrm>
          <a:off x="12106910" y="1319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a:extLst>
            <a:ext uri="{FF2B5EF4-FFF2-40B4-BE49-F238E27FC236}">
              <a16:creationId xmlns:a16="http://schemas.microsoft.com/office/drawing/2014/main" id="{B35F7C75-6216-46B3-A92D-99CE8416FB31}"/>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a:extLst>
            <a:ext uri="{FF2B5EF4-FFF2-40B4-BE49-F238E27FC236}">
              <a16:creationId xmlns:a16="http://schemas.microsoft.com/office/drawing/2014/main" id="{7BE355C9-4AC4-4452-B139-9FF568144603}"/>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31750</xdr:rowOff>
    </xdr:to>
    <xdr:cxnSp macro="">
      <xdr:nvCxnSpPr>
        <xdr:cNvPr id="626" name="直線コネクタ 625">
          <a:extLst>
            <a:ext uri="{FF2B5EF4-FFF2-40B4-BE49-F238E27FC236}">
              <a16:creationId xmlns:a16="http://schemas.microsoft.com/office/drawing/2014/main" id="{C5FA6927-F061-4B06-A052-3DCE63E52D31}"/>
            </a:ext>
          </a:extLst>
        </xdr:cNvPr>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35560</xdr:rowOff>
    </xdr:from>
    <xdr:ext cx="469900" cy="259080"/>
    <xdr:sp macro="" textlink="">
      <xdr:nvSpPr>
        <xdr:cNvPr id="627" name="【消防施設】&#10;有形固定資産減価償却率最小値テキスト">
          <a:extLst>
            <a:ext uri="{FF2B5EF4-FFF2-40B4-BE49-F238E27FC236}">
              <a16:creationId xmlns:a16="http://schemas.microsoft.com/office/drawing/2014/main" id="{027AD7C2-D1D6-489F-89E5-0B78BAE99079}"/>
            </a:ext>
          </a:extLst>
        </xdr:cNvPr>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28" name="直線コネクタ 627">
          <a:extLst>
            <a:ext uri="{FF2B5EF4-FFF2-40B4-BE49-F238E27FC236}">
              <a16:creationId xmlns:a16="http://schemas.microsoft.com/office/drawing/2014/main" id="{B08E9BA0-6051-44C8-B93B-A6918963E2C9}"/>
            </a:ext>
          </a:extLst>
        </xdr:cNvPr>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340360" cy="259080"/>
    <xdr:sp macro="" textlink="">
      <xdr:nvSpPr>
        <xdr:cNvPr id="629" name="【消防施設】&#10;有形固定資産減価償却率最大値テキスト">
          <a:extLst>
            <a:ext uri="{FF2B5EF4-FFF2-40B4-BE49-F238E27FC236}">
              <a16:creationId xmlns:a16="http://schemas.microsoft.com/office/drawing/2014/main" id="{8CFCEA43-03FF-43E7-90E9-89822D69C953}"/>
            </a:ext>
          </a:extLst>
        </xdr:cNvPr>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30" name="直線コネクタ 629">
          <a:extLst>
            <a:ext uri="{FF2B5EF4-FFF2-40B4-BE49-F238E27FC236}">
              <a16:creationId xmlns:a16="http://schemas.microsoft.com/office/drawing/2014/main" id="{7B3AA396-6C14-4297-AC5D-737095824DC5}"/>
            </a:ext>
          </a:extLst>
        </xdr:cNvPr>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148590</xdr:rowOff>
    </xdr:from>
    <xdr:ext cx="405130" cy="259080"/>
    <xdr:sp macro="" textlink="">
      <xdr:nvSpPr>
        <xdr:cNvPr id="631" name="【消防施設】&#10;有形固定資産減価償却率平均値テキスト">
          <a:extLst>
            <a:ext uri="{FF2B5EF4-FFF2-40B4-BE49-F238E27FC236}">
              <a16:creationId xmlns:a16="http://schemas.microsoft.com/office/drawing/2014/main" id="{5C709D39-45FB-4045-836C-D34C8DB86670}"/>
            </a:ext>
          </a:extLst>
        </xdr:cNvPr>
        <xdr:cNvSpPr txBox="1"/>
      </xdr:nvSpPr>
      <xdr:spPr>
        <a:xfrm>
          <a:off x="16357600" y="14036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32" name="フローチャート: 判断 631">
          <a:extLst>
            <a:ext uri="{FF2B5EF4-FFF2-40B4-BE49-F238E27FC236}">
              <a16:creationId xmlns:a16="http://schemas.microsoft.com/office/drawing/2014/main" id="{2228E1B5-20D0-4D5C-913C-51C90B85DEF6}"/>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165100</xdr:rowOff>
    </xdr:from>
    <xdr:to>
      <xdr:col>81</xdr:col>
      <xdr:colOff>101600</xdr:colOff>
      <xdr:row>82</xdr:row>
      <xdr:rowOff>95250</xdr:rowOff>
    </xdr:to>
    <xdr:sp macro="" textlink="">
      <xdr:nvSpPr>
        <xdr:cNvPr id="633" name="フローチャート: 判断 632">
          <a:extLst>
            <a:ext uri="{FF2B5EF4-FFF2-40B4-BE49-F238E27FC236}">
              <a16:creationId xmlns:a16="http://schemas.microsoft.com/office/drawing/2014/main" id="{B8F61923-FA5F-46CF-BD63-09486C7462E4}"/>
            </a:ext>
          </a:extLst>
        </xdr:cNvPr>
        <xdr:cNvSpPr/>
      </xdr:nvSpPr>
      <xdr:spPr>
        <a:xfrm>
          <a:off x="15430500" y="1405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162560</xdr:rowOff>
    </xdr:from>
    <xdr:to>
      <xdr:col>76</xdr:col>
      <xdr:colOff>165100</xdr:colOff>
      <xdr:row>82</xdr:row>
      <xdr:rowOff>92710</xdr:rowOff>
    </xdr:to>
    <xdr:sp macro="" textlink="">
      <xdr:nvSpPr>
        <xdr:cNvPr id="634" name="フローチャート: 判断 633">
          <a:extLst>
            <a:ext uri="{FF2B5EF4-FFF2-40B4-BE49-F238E27FC236}">
              <a16:creationId xmlns:a16="http://schemas.microsoft.com/office/drawing/2014/main" id="{F30344F1-8893-4983-A86F-59ED1D7D25BF}"/>
            </a:ext>
          </a:extLst>
        </xdr:cNvPr>
        <xdr:cNvSpPr/>
      </xdr:nvSpPr>
      <xdr:spPr>
        <a:xfrm>
          <a:off x="14541500" y="1405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124460</xdr:rowOff>
    </xdr:from>
    <xdr:to>
      <xdr:col>72</xdr:col>
      <xdr:colOff>38100</xdr:colOff>
      <xdr:row>82</xdr:row>
      <xdr:rowOff>54610</xdr:rowOff>
    </xdr:to>
    <xdr:sp macro="" textlink="">
      <xdr:nvSpPr>
        <xdr:cNvPr id="635" name="フローチャート: 判断 634">
          <a:extLst>
            <a:ext uri="{FF2B5EF4-FFF2-40B4-BE49-F238E27FC236}">
              <a16:creationId xmlns:a16="http://schemas.microsoft.com/office/drawing/2014/main" id="{06EA38CA-53CF-4F6C-8CD5-9389E436D188}"/>
            </a:ext>
          </a:extLst>
        </xdr:cNvPr>
        <xdr:cNvSpPr/>
      </xdr:nvSpPr>
      <xdr:spPr>
        <a:xfrm>
          <a:off x="136525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93980</xdr:rowOff>
    </xdr:from>
    <xdr:to>
      <xdr:col>67</xdr:col>
      <xdr:colOff>101600</xdr:colOff>
      <xdr:row>82</xdr:row>
      <xdr:rowOff>24130</xdr:rowOff>
    </xdr:to>
    <xdr:sp macro="" textlink="">
      <xdr:nvSpPr>
        <xdr:cNvPr id="636" name="フローチャート: 判断 635">
          <a:extLst>
            <a:ext uri="{FF2B5EF4-FFF2-40B4-BE49-F238E27FC236}">
              <a16:creationId xmlns:a16="http://schemas.microsoft.com/office/drawing/2014/main" id="{8FD718BE-A21E-4EFF-AFF0-765AD361C95F}"/>
            </a:ext>
          </a:extLst>
        </xdr:cNvPr>
        <xdr:cNvSpPr/>
      </xdr:nvSpPr>
      <xdr:spPr>
        <a:xfrm>
          <a:off x="12763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37" name="テキスト ボックス 636">
          <a:extLst>
            <a:ext uri="{FF2B5EF4-FFF2-40B4-BE49-F238E27FC236}">
              <a16:creationId xmlns:a16="http://schemas.microsoft.com/office/drawing/2014/main" id="{45D1A1F5-E28C-406A-9782-AB0D84CAD926}"/>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38" name="テキスト ボックス 637">
          <a:extLst>
            <a:ext uri="{FF2B5EF4-FFF2-40B4-BE49-F238E27FC236}">
              <a16:creationId xmlns:a16="http://schemas.microsoft.com/office/drawing/2014/main" id="{89702482-ED5D-426A-9333-D31679D0FF0B}"/>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39" name="テキスト ボックス 638">
          <a:extLst>
            <a:ext uri="{FF2B5EF4-FFF2-40B4-BE49-F238E27FC236}">
              <a16:creationId xmlns:a16="http://schemas.microsoft.com/office/drawing/2014/main" id="{FF4B73A9-E1D4-4BF9-940E-843BD9BEC736}"/>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40" name="テキスト ボックス 639">
          <a:extLst>
            <a:ext uri="{FF2B5EF4-FFF2-40B4-BE49-F238E27FC236}">
              <a16:creationId xmlns:a16="http://schemas.microsoft.com/office/drawing/2014/main" id="{A7629F72-42D5-4490-82CE-BDF57284959F}"/>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41" name="テキスト ボックス 640">
          <a:extLst>
            <a:ext uri="{FF2B5EF4-FFF2-40B4-BE49-F238E27FC236}">
              <a16:creationId xmlns:a16="http://schemas.microsoft.com/office/drawing/2014/main" id="{91363A42-832F-43F3-AD15-29EE5FD1A90B}"/>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81</xdr:row>
      <xdr:rowOff>1270</xdr:rowOff>
    </xdr:from>
    <xdr:to>
      <xdr:col>85</xdr:col>
      <xdr:colOff>177800</xdr:colOff>
      <xdr:row>81</xdr:row>
      <xdr:rowOff>102870</xdr:rowOff>
    </xdr:to>
    <xdr:sp macro="" textlink="">
      <xdr:nvSpPr>
        <xdr:cNvPr id="642" name="楕円 641">
          <a:extLst>
            <a:ext uri="{FF2B5EF4-FFF2-40B4-BE49-F238E27FC236}">
              <a16:creationId xmlns:a16="http://schemas.microsoft.com/office/drawing/2014/main" id="{0EEE46E9-F69A-4A95-850A-BB906A2DEEDE}"/>
            </a:ext>
          </a:extLst>
        </xdr:cNvPr>
        <xdr:cNvSpPr/>
      </xdr:nvSpPr>
      <xdr:spPr>
        <a:xfrm>
          <a:off x="16268700" y="138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24130</xdr:rowOff>
    </xdr:from>
    <xdr:ext cx="405130" cy="259080"/>
    <xdr:sp macro="" textlink="">
      <xdr:nvSpPr>
        <xdr:cNvPr id="643" name="【消防施設】&#10;有形固定資産減価償却率該当値テキスト">
          <a:extLst>
            <a:ext uri="{FF2B5EF4-FFF2-40B4-BE49-F238E27FC236}">
              <a16:creationId xmlns:a16="http://schemas.microsoft.com/office/drawing/2014/main" id="{6E1DD168-4057-4027-BE3B-3ABEAD210FB5}"/>
            </a:ext>
          </a:extLst>
        </xdr:cNvPr>
        <xdr:cNvSpPr txBox="1"/>
      </xdr:nvSpPr>
      <xdr:spPr>
        <a:xfrm>
          <a:off x="16357600" y="13740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80</xdr:row>
      <xdr:rowOff>135890</xdr:rowOff>
    </xdr:from>
    <xdr:to>
      <xdr:col>81</xdr:col>
      <xdr:colOff>101600</xdr:colOff>
      <xdr:row>81</xdr:row>
      <xdr:rowOff>66040</xdr:rowOff>
    </xdr:to>
    <xdr:sp macro="" textlink="">
      <xdr:nvSpPr>
        <xdr:cNvPr id="644" name="楕円 643">
          <a:extLst>
            <a:ext uri="{FF2B5EF4-FFF2-40B4-BE49-F238E27FC236}">
              <a16:creationId xmlns:a16="http://schemas.microsoft.com/office/drawing/2014/main" id="{C60DAD85-08D0-489E-8B38-C2E6F72FE241}"/>
            </a:ext>
          </a:extLst>
        </xdr:cNvPr>
        <xdr:cNvSpPr/>
      </xdr:nvSpPr>
      <xdr:spPr>
        <a:xfrm>
          <a:off x="15430500" y="1385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15240</xdr:rowOff>
    </xdr:from>
    <xdr:to>
      <xdr:col>85</xdr:col>
      <xdr:colOff>127000</xdr:colOff>
      <xdr:row>81</xdr:row>
      <xdr:rowOff>52070</xdr:rowOff>
    </xdr:to>
    <xdr:cxnSp macro="">
      <xdr:nvCxnSpPr>
        <xdr:cNvPr id="645" name="直線コネクタ 644">
          <a:extLst>
            <a:ext uri="{FF2B5EF4-FFF2-40B4-BE49-F238E27FC236}">
              <a16:creationId xmlns:a16="http://schemas.microsoft.com/office/drawing/2014/main" id="{9BF7D16B-105D-4E7F-A3C9-95CFA9A0EB1D}"/>
            </a:ext>
          </a:extLst>
        </xdr:cNvPr>
        <xdr:cNvCxnSpPr/>
      </xdr:nvCxnSpPr>
      <xdr:spPr>
        <a:xfrm>
          <a:off x="15481300" y="1390269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104140</xdr:rowOff>
    </xdr:from>
    <xdr:to>
      <xdr:col>76</xdr:col>
      <xdr:colOff>165100</xdr:colOff>
      <xdr:row>81</xdr:row>
      <xdr:rowOff>34290</xdr:rowOff>
    </xdr:to>
    <xdr:sp macro="" textlink="">
      <xdr:nvSpPr>
        <xdr:cNvPr id="646" name="楕円 645">
          <a:extLst>
            <a:ext uri="{FF2B5EF4-FFF2-40B4-BE49-F238E27FC236}">
              <a16:creationId xmlns:a16="http://schemas.microsoft.com/office/drawing/2014/main" id="{5DCB4A52-B217-49E8-8F30-6ED0A9C52541}"/>
            </a:ext>
          </a:extLst>
        </xdr:cNvPr>
        <xdr:cNvSpPr/>
      </xdr:nvSpPr>
      <xdr:spPr>
        <a:xfrm>
          <a:off x="14541500" y="1382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154940</xdr:rowOff>
    </xdr:from>
    <xdr:to>
      <xdr:col>81</xdr:col>
      <xdr:colOff>50800</xdr:colOff>
      <xdr:row>81</xdr:row>
      <xdr:rowOff>15240</xdr:rowOff>
    </xdr:to>
    <xdr:cxnSp macro="">
      <xdr:nvCxnSpPr>
        <xdr:cNvPr id="647" name="直線コネクタ 646">
          <a:extLst>
            <a:ext uri="{FF2B5EF4-FFF2-40B4-BE49-F238E27FC236}">
              <a16:creationId xmlns:a16="http://schemas.microsoft.com/office/drawing/2014/main" id="{73759E42-A089-47EF-815D-D85A2FB9B10C}"/>
            </a:ext>
          </a:extLst>
        </xdr:cNvPr>
        <xdr:cNvCxnSpPr/>
      </xdr:nvCxnSpPr>
      <xdr:spPr>
        <a:xfrm>
          <a:off x="14592300" y="138709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152400</xdr:rowOff>
    </xdr:from>
    <xdr:to>
      <xdr:col>72</xdr:col>
      <xdr:colOff>38100</xdr:colOff>
      <xdr:row>82</xdr:row>
      <xdr:rowOff>82550</xdr:rowOff>
    </xdr:to>
    <xdr:sp macro="" textlink="">
      <xdr:nvSpPr>
        <xdr:cNvPr id="648" name="楕円 647">
          <a:extLst>
            <a:ext uri="{FF2B5EF4-FFF2-40B4-BE49-F238E27FC236}">
              <a16:creationId xmlns:a16="http://schemas.microsoft.com/office/drawing/2014/main" id="{1102AE3B-D04A-46C9-9098-9303C6C412D7}"/>
            </a:ext>
          </a:extLst>
        </xdr:cNvPr>
        <xdr:cNvSpPr/>
      </xdr:nvSpPr>
      <xdr:spPr>
        <a:xfrm>
          <a:off x="13652500" y="1403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154940</xdr:rowOff>
    </xdr:from>
    <xdr:to>
      <xdr:col>76</xdr:col>
      <xdr:colOff>114300</xdr:colOff>
      <xdr:row>82</xdr:row>
      <xdr:rowOff>31750</xdr:rowOff>
    </xdr:to>
    <xdr:cxnSp macro="">
      <xdr:nvCxnSpPr>
        <xdr:cNvPr id="649" name="直線コネクタ 648">
          <a:extLst>
            <a:ext uri="{FF2B5EF4-FFF2-40B4-BE49-F238E27FC236}">
              <a16:creationId xmlns:a16="http://schemas.microsoft.com/office/drawing/2014/main" id="{0F9771A2-1D2C-4675-8F49-0A44F5CD879A}"/>
            </a:ext>
          </a:extLst>
        </xdr:cNvPr>
        <xdr:cNvCxnSpPr/>
      </xdr:nvCxnSpPr>
      <xdr:spPr>
        <a:xfrm flipV="1">
          <a:off x="13703300" y="13870940"/>
          <a:ext cx="8890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25400</xdr:rowOff>
    </xdr:from>
    <xdr:to>
      <xdr:col>67</xdr:col>
      <xdr:colOff>101600</xdr:colOff>
      <xdr:row>82</xdr:row>
      <xdr:rowOff>127000</xdr:rowOff>
    </xdr:to>
    <xdr:sp macro="" textlink="">
      <xdr:nvSpPr>
        <xdr:cNvPr id="650" name="楕円 649">
          <a:extLst>
            <a:ext uri="{FF2B5EF4-FFF2-40B4-BE49-F238E27FC236}">
              <a16:creationId xmlns:a16="http://schemas.microsoft.com/office/drawing/2014/main" id="{FCBF6B92-3924-4FCD-98B7-8940709801B2}"/>
            </a:ext>
          </a:extLst>
        </xdr:cNvPr>
        <xdr:cNvSpPr/>
      </xdr:nvSpPr>
      <xdr:spPr>
        <a:xfrm>
          <a:off x="12763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31750</xdr:rowOff>
    </xdr:from>
    <xdr:to>
      <xdr:col>71</xdr:col>
      <xdr:colOff>177800</xdr:colOff>
      <xdr:row>82</xdr:row>
      <xdr:rowOff>76200</xdr:rowOff>
    </xdr:to>
    <xdr:cxnSp macro="">
      <xdr:nvCxnSpPr>
        <xdr:cNvPr id="651" name="直線コネクタ 650">
          <a:extLst>
            <a:ext uri="{FF2B5EF4-FFF2-40B4-BE49-F238E27FC236}">
              <a16:creationId xmlns:a16="http://schemas.microsoft.com/office/drawing/2014/main" id="{CECA611E-3E73-4518-BB06-BC27F005C4F8}"/>
            </a:ext>
          </a:extLst>
        </xdr:cNvPr>
        <xdr:cNvCxnSpPr/>
      </xdr:nvCxnSpPr>
      <xdr:spPr>
        <a:xfrm flipV="1">
          <a:off x="12814300" y="1409065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86360</xdr:rowOff>
    </xdr:from>
    <xdr:ext cx="405130" cy="258445"/>
    <xdr:sp macro="" textlink="">
      <xdr:nvSpPr>
        <xdr:cNvPr id="652" name="n_1aveValue【消防施設】&#10;有形固定資産減価償却率">
          <a:extLst>
            <a:ext uri="{FF2B5EF4-FFF2-40B4-BE49-F238E27FC236}">
              <a16:creationId xmlns:a16="http://schemas.microsoft.com/office/drawing/2014/main" id="{FDADAB9D-00DF-46DC-BF1E-6A7A69F333DC}"/>
            </a:ext>
          </a:extLst>
        </xdr:cNvPr>
        <xdr:cNvSpPr txBox="1"/>
      </xdr:nvSpPr>
      <xdr:spPr>
        <a:xfrm>
          <a:off x="15266035" y="141452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83820</xdr:rowOff>
    </xdr:from>
    <xdr:ext cx="404495" cy="259080"/>
    <xdr:sp macro="" textlink="">
      <xdr:nvSpPr>
        <xdr:cNvPr id="653" name="n_2aveValue【消防施設】&#10;有形固定資産減価償却率">
          <a:extLst>
            <a:ext uri="{FF2B5EF4-FFF2-40B4-BE49-F238E27FC236}">
              <a16:creationId xmlns:a16="http://schemas.microsoft.com/office/drawing/2014/main" id="{876133E3-E047-45FC-8139-41B9A63CBDE0}"/>
            </a:ext>
          </a:extLst>
        </xdr:cNvPr>
        <xdr:cNvSpPr txBox="1"/>
      </xdr:nvSpPr>
      <xdr:spPr>
        <a:xfrm>
          <a:off x="14389735" y="141427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71120</xdr:rowOff>
    </xdr:from>
    <xdr:ext cx="404495" cy="259080"/>
    <xdr:sp macro="" textlink="">
      <xdr:nvSpPr>
        <xdr:cNvPr id="654" name="n_3aveValue【消防施設】&#10;有形固定資産減価償却率">
          <a:extLst>
            <a:ext uri="{FF2B5EF4-FFF2-40B4-BE49-F238E27FC236}">
              <a16:creationId xmlns:a16="http://schemas.microsoft.com/office/drawing/2014/main" id="{8C4CDA14-38D5-418F-AEF0-E34AF91AF4F4}"/>
            </a:ext>
          </a:extLst>
        </xdr:cNvPr>
        <xdr:cNvSpPr txBox="1"/>
      </xdr:nvSpPr>
      <xdr:spPr>
        <a:xfrm>
          <a:off x="13500735" y="13787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40640</xdr:rowOff>
    </xdr:from>
    <xdr:ext cx="404495" cy="258445"/>
    <xdr:sp macro="" textlink="">
      <xdr:nvSpPr>
        <xdr:cNvPr id="655" name="n_4aveValue【消防施設】&#10;有形固定資産減価償却率">
          <a:extLst>
            <a:ext uri="{FF2B5EF4-FFF2-40B4-BE49-F238E27FC236}">
              <a16:creationId xmlns:a16="http://schemas.microsoft.com/office/drawing/2014/main" id="{777BCA98-3DE7-435A-BD3E-78BE3AEA1A97}"/>
            </a:ext>
          </a:extLst>
        </xdr:cNvPr>
        <xdr:cNvSpPr txBox="1"/>
      </xdr:nvSpPr>
      <xdr:spPr>
        <a:xfrm>
          <a:off x="12611735" y="13756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82550</xdr:rowOff>
    </xdr:from>
    <xdr:ext cx="405130" cy="259080"/>
    <xdr:sp macro="" textlink="">
      <xdr:nvSpPr>
        <xdr:cNvPr id="656" name="n_1mainValue【消防施設】&#10;有形固定資産減価償却率">
          <a:extLst>
            <a:ext uri="{FF2B5EF4-FFF2-40B4-BE49-F238E27FC236}">
              <a16:creationId xmlns:a16="http://schemas.microsoft.com/office/drawing/2014/main" id="{FF9E6F41-8563-465D-9E65-6DA2FA541908}"/>
            </a:ext>
          </a:extLst>
        </xdr:cNvPr>
        <xdr:cNvSpPr txBox="1"/>
      </xdr:nvSpPr>
      <xdr:spPr>
        <a:xfrm>
          <a:off x="15266035" y="13627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50800</xdr:rowOff>
    </xdr:from>
    <xdr:ext cx="404495" cy="259080"/>
    <xdr:sp macro="" textlink="">
      <xdr:nvSpPr>
        <xdr:cNvPr id="657" name="n_2mainValue【消防施設】&#10;有形固定資産減価償却率">
          <a:extLst>
            <a:ext uri="{FF2B5EF4-FFF2-40B4-BE49-F238E27FC236}">
              <a16:creationId xmlns:a16="http://schemas.microsoft.com/office/drawing/2014/main" id="{D6C8A882-E2DF-46D9-B496-BFFCFD9E264A}"/>
            </a:ext>
          </a:extLst>
        </xdr:cNvPr>
        <xdr:cNvSpPr txBox="1"/>
      </xdr:nvSpPr>
      <xdr:spPr>
        <a:xfrm>
          <a:off x="14389735" y="135953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82</xdr:row>
      <xdr:rowOff>73660</xdr:rowOff>
    </xdr:from>
    <xdr:ext cx="404495" cy="259080"/>
    <xdr:sp macro="" textlink="">
      <xdr:nvSpPr>
        <xdr:cNvPr id="658" name="n_3mainValue【消防施設】&#10;有形固定資産減価償却率">
          <a:extLst>
            <a:ext uri="{FF2B5EF4-FFF2-40B4-BE49-F238E27FC236}">
              <a16:creationId xmlns:a16="http://schemas.microsoft.com/office/drawing/2014/main" id="{57A05EBF-160D-40A3-9C86-33B1F95E38B7}"/>
            </a:ext>
          </a:extLst>
        </xdr:cNvPr>
        <xdr:cNvSpPr txBox="1"/>
      </xdr:nvSpPr>
      <xdr:spPr>
        <a:xfrm>
          <a:off x="13500735" y="14132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82</xdr:row>
      <xdr:rowOff>118110</xdr:rowOff>
    </xdr:from>
    <xdr:ext cx="404495" cy="259080"/>
    <xdr:sp macro="" textlink="">
      <xdr:nvSpPr>
        <xdr:cNvPr id="659" name="n_4mainValue【消防施設】&#10;有形固定資産減価償却率">
          <a:extLst>
            <a:ext uri="{FF2B5EF4-FFF2-40B4-BE49-F238E27FC236}">
              <a16:creationId xmlns:a16="http://schemas.microsoft.com/office/drawing/2014/main" id="{560D4042-4DBC-46DC-A016-F3ADC8E5CA73}"/>
            </a:ext>
          </a:extLst>
        </xdr:cNvPr>
        <xdr:cNvSpPr txBox="1"/>
      </xdr:nvSpPr>
      <xdr:spPr>
        <a:xfrm>
          <a:off x="12611735" y="14177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0" name="正方形/長方形 659">
          <a:extLst>
            <a:ext uri="{FF2B5EF4-FFF2-40B4-BE49-F238E27FC236}">
              <a16:creationId xmlns:a16="http://schemas.microsoft.com/office/drawing/2014/main" id="{8A01CEBC-E63C-445F-A771-F52EAE4DBAC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1" name="正方形/長方形 660">
          <a:extLst>
            <a:ext uri="{FF2B5EF4-FFF2-40B4-BE49-F238E27FC236}">
              <a16:creationId xmlns:a16="http://schemas.microsoft.com/office/drawing/2014/main" id="{AD938B01-2CB1-485E-AA4E-D282FE99EB37}"/>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2" name="正方形/長方形 661">
          <a:extLst>
            <a:ext uri="{FF2B5EF4-FFF2-40B4-BE49-F238E27FC236}">
              <a16:creationId xmlns:a16="http://schemas.microsoft.com/office/drawing/2014/main" id="{999FFBFC-2FF6-4605-9235-8F0E62E1058B}"/>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3" name="正方形/長方形 662">
          <a:extLst>
            <a:ext uri="{FF2B5EF4-FFF2-40B4-BE49-F238E27FC236}">
              <a16:creationId xmlns:a16="http://schemas.microsoft.com/office/drawing/2014/main" id="{C5769623-32C7-4C28-A946-B6C899F08EE1}"/>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4" name="正方形/長方形 663">
          <a:extLst>
            <a:ext uri="{FF2B5EF4-FFF2-40B4-BE49-F238E27FC236}">
              <a16:creationId xmlns:a16="http://schemas.microsoft.com/office/drawing/2014/main" id="{A888E2BB-CE43-450B-9D4A-62439DCADB4F}"/>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5" name="正方形/長方形 664">
          <a:extLst>
            <a:ext uri="{FF2B5EF4-FFF2-40B4-BE49-F238E27FC236}">
              <a16:creationId xmlns:a16="http://schemas.microsoft.com/office/drawing/2014/main" id="{BFE73C3F-D972-4059-8A3E-DE3F382BF824}"/>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6" name="正方形/長方形 665">
          <a:extLst>
            <a:ext uri="{FF2B5EF4-FFF2-40B4-BE49-F238E27FC236}">
              <a16:creationId xmlns:a16="http://schemas.microsoft.com/office/drawing/2014/main" id="{AC4A8D22-B877-46C1-B152-0071B3ED0871}"/>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7" name="正方形/長方形 666">
          <a:extLst>
            <a:ext uri="{FF2B5EF4-FFF2-40B4-BE49-F238E27FC236}">
              <a16:creationId xmlns:a16="http://schemas.microsoft.com/office/drawing/2014/main" id="{8A5C216C-0B93-46A2-90E8-219875ADAD97}"/>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668" name="テキスト ボックス 667">
          <a:extLst>
            <a:ext uri="{FF2B5EF4-FFF2-40B4-BE49-F238E27FC236}">
              <a16:creationId xmlns:a16="http://schemas.microsoft.com/office/drawing/2014/main" id="{A35801C3-E5E0-414C-9FF1-D508989FEE61}"/>
            </a:ext>
          </a:extLst>
        </xdr:cNvPr>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9" name="直線コネクタ 668">
          <a:extLst>
            <a:ext uri="{FF2B5EF4-FFF2-40B4-BE49-F238E27FC236}">
              <a16:creationId xmlns:a16="http://schemas.microsoft.com/office/drawing/2014/main" id="{979577DE-4446-48D0-8276-6F1B17321BD3}"/>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0" name="直線コネクタ 669">
          <a:extLst>
            <a:ext uri="{FF2B5EF4-FFF2-40B4-BE49-F238E27FC236}">
              <a16:creationId xmlns:a16="http://schemas.microsoft.com/office/drawing/2014/main" id="{34CCB86C-5820-436B-85D9-1F8AF696D919}"/>
            </a:ext>
          </a:extLst>
        </xdr:cNvPr>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725" cy="258445"/>
    <xdr:sp macro="" textlink="">
      <xdr:nvSpPr>
        <xdr:cNvPr id="671" name="テキスト ボックス 670">
          <a:extLst>
            <a:ext uri="{FF2B5EF4-FFF2-40B4-BE49-F238E27FC236}">
              <a16:creationId xmlns:a16="http://schemas.microsoft.com/office/drawing/2014/main" id="{875ACB26-5CFC-49DD-A626-01DA67DC55C6}"/>
            </a:ext>
          </a:extLst>
        </xdr:cNvPr>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2" name="直線コネクタ 671">
          <a:extLst>
            <a:ext uri="{FF2B5EF4-FFF2-40B4-BE49-F238E27FC236}">
              <a16:creationId xmlns:a16="http://schemas.microsoft.com/office/drawing/2014/main" id="{CB702F16-F330-464F-AA84-960C7C969536}"/>
            </a:ext>
          </a:extLst>
        </xdr:cNvPr>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83</xdr:row>
      <xdr:rowOff>105410</xdr:rowOff>
    </xdr:from>
    <xdr:ext cx="594995" cy="259080"/>
    <xdr:sp macro="" textlink="">
      <xdr:nvSpPr>
        <xdr:cNvPr id="673" name="テキスト ボックス 672">
          <a:extLst>
            <a:ext uri="{FF2B5EF4-FFF2-40B4-BE49-F238E27FC236}">
              <a16:creationId xmlns:a16="http://schemas.microsoft.com/office/drawing/2014/main" id="{FB61CE20-070C-4707-95C7-3D9D6FE77A87}"/>
            </a:ext>
          </a:extLst>
        </xdr:cNvPr>
        <xdr:cNvSpPr txBox="1"/>
      </xdr:nvSpPr>
      <xdr:spPr>
        <a:xfrm>
          <a:off x="17692370" y="1433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4" name="直線コネクタ 673">
          <a:extLst>
            <a:ext uri="{FF2B5EF4-FFF2-40B4-BE49-F238E27FC236}">
              <a16:creationId xmlns:a16="http://schemas.microsoft.com/office/drawing/2014/main" id="{A8AB688F-2AF8-40B4-A97F-970FB35FE1EA}"/>
            </a:ext>
          </a:extLst>
        </xdr:cNvPr>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81</xdr:row>
      <xdr:rowOff>67310</xdr:rowOff>
    </xdr:from>
    <xdr:ext cx="594995" cy="259080"/>
    <xdr:sp macro="" textlink="">
      <xdr:nvSpPr>
        <xdr:cNvPr id="675" name="テキスト ボックス 674">
          <a:extLst>
            <a:ext uri="{FF2B5EF4-FFF2-40B4-BE49-F238E27FC236}">
              <a16:creationId xmlns:a16="http://schemas.microsoft.com/office/drawing/2014/main" id="{BFD5175B-D562-455A-8357-E64C25CF4EC6}"/>
            </a:ext>
          </a:extLst>
        </xdr:cNvPr>
        <xdr:cNvSpPr txBox="1"/>
      </xdr:nvSpPr>
      <xdr:spPr>
        <a:xfrm>
          <a:off x="17692370" y="1395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6" name="直線コネクタ 675">
          <a:extLst>
            <a:ext uri="{FF2B5EF4-FFF2-40B4-BE49-F238E27FC236}">
              <a16:creationId xmlns:a16="http://schemas.microsoft.com/office/drawing/2014/main" id="{52FDB26D-281A-41FE-B5FC-C9CA5BB58AD9}"/>
            </a:ext>
          </a:extLst>
        </xdr:cNvPr>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79</xdr:row>
      <xdr:rowOff>29210</xdr:rowOff>
    </xdr:from>
    <xdr:ext cx="594995" cy="258445"/>
    <xdr:sp macro="" textlink="">
      <xdr:nvSpPr>
        <xdr:cNvPr id="677" name="テキスト ボックス 676">
          <a:extLst>
            <a:ext uri="{FF2B5EF4-FFF2-40B4-BE49-F238E27FC236}">
              <a16:creationId xmlns:a16="http://schemas.microsoft.com/office/drawing/2014/main" id="{7EEEED5E-D9F7-4CB0-9C76-377E73DB8DE1}"/>
            </a:ext>
          </a:extLst>
        </xdr:cNvPr>
        <xdr:cNvSpPr txBox="1"/>
      </xdr:nvSpPr>
      <xdr:spPr>
        <a:xfrm>
          <a:off x="17692370" y="1357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8" name="直線コネクタ 677">
          <a:extLst>
            <a:ext uri="{FF2B5EF4-FFF2-40B4-BE49-F238E27FC236}">
              <a16:creationId xmlns:a16="http://schemas.microsoft.com/office/drawing/2014/main" id="{722D9E1D-3804-4551-B841-9E4487DDA68C}"/>
            </a:ext>
          </a:extLst>
        </xdr:cNvPr>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76</xdr:row>
      <xdr:rowOff>162560</xdr:rowOff>
    </xdr:from>
    <xdr:ext cx="594995" cy="259080"/>
    <xdr:sp macro="" textlink="">
      <xdr:nvSpPr>
        <xdr:cNvPr id="679" name="テキスト ボックス 678">
          <a:extLst>
            <a:ext uri="{FF2B5EF4-FFF2-40B4-BE49-F238E27FC236}">
              <a16:creationId xmlns:a16="http://schemas.microsoft.com/office/drawing/2014/main" id="{F68173EC-5BBF-4C65-911F-A50E7F2795A1}"/>
            </a:ext>
          </a:extLst>
        </xdr:cNvPr>
        <xdr:cNvSpPr txBox="1"/>
      </xdr:nvSpPr>
      <xdr:spPr>
        <a:xfrm>
          <a:off x="17692370" y="1319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0" name="直線コネクタ 679">
          <a:extLst>
            <a:ext uri="{FF2B5EF4-FFF2-40B4-BE49-F238E27FC236}">
              <a16:creationId xmlns:a16="http://schemas.microsoft.com/office/drawing/2014/main" id="{9FCF21B7-DE69-47E0-BCFE-A821B3E22BCD}"/>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74</xdr:row>
      <xdr:rowOff>124460</xdr:rowOff>
    </xdr:from>
    <xdr:ext cx="594995" cy="259080"/>
    <xdr:sp macro="" textlink="">
      <xdr:nvSpPr>
        <xdr:cNvPr id="681" name="テキスト ボックス 680">
          <a:extLst>
            <a:ext uri="{FF2B5EF4-FFF2-40B4-BE49-F238E27FC236}">
              <a16:creationId xmlns:a16="http://schemas.microsoft.com/office/drawing/2014/main" id="{2B61C5A2-DFC6-4FDF-90FF-DB0C4DBF4BCC}"/>
            </a:ext>
          </a:extLst>
        </xdr:cNvPr>
        <xdr:cNvSpPr txBox="1"/>
      </xdr:nvSpPr>
      <xdr:spPr>
        <a:xfrm>
          <a:off x="17692370" y="1281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2" name="【消防施設】&#10;一人当たり面積グラフ枠">
          <a:extLst>
            <a:ext uri="{FF2B5EF4-FFF2-40B4-BE49-F238E27FC236}">
              <a16:creationId xmlns:a16="http://schemas.microsoft.com/office/drawing/2014/main" id="{57EC1CD4-B636-4468-BF6C-976720428202}"/>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70485</xdr:rowOff>
    </xdr:from>
    <xdr:to>
      <xdr:col>116</xdr:col>
      <xdr:colOff>62865</xdr:colOff>
      <xdr:row>86</xdr:row>
      <xdr:rowOff>114300</xdr:rowOff>
    </xdr:to>
    <xdr:cxnSp macro="">
      <xdr:nvCxnSpPr>
        <xdr:cNvPr id="683" name="直線コネクタ 682">
          <a:extLst>
            <a:ext uri="{FF2B5EF4-FFF2-40B4-BE49-F238E27FC236}">
              <a16:creationId xmlns:a16="http://schemas.microsoft.com/office/drawing/2014/main" id="{F778CA5D-5A27-4475-AA13-B58CF065473C}"/>
            </a:ext>
          </a:extLst>
        </xdr:cNvPr>
        <xdr:cNvCxnSpPr/>
      </xdr:nvCxnSpPr>
      <xdr:spPr>
        <a:xfrm flipV="1">
          <a:off x="22160865" y="1344358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161290</xdr:rowOff>
    </xdr:from>
    <xdr:ext cx="469900" cy="259080"/>
    <xdr:sp macro="" textlink="">
      <xdr:nvSpPr>
        <xdr:cNvPr id="684" name="【消防施設】&#10;一人当たり面積最小値テキスト">
          <a:extLst>
            <a:ext uri="{FF2B5EF4-FFF2-40B4-BE49-F238E27FC236}">
              <a16:creationId xmlns:a16="http://schemas.microsoft.com/office/drawing/2014/main" id="{3C407261-E528-4BE7-902E-85337C19F4E7}"/>
            </a:ext>
          </a:extLst>
        </xdr:cNvPr>
        <xdr:cNvSpPr txBox="1"/>
      </xdr:nvSpPr>
      <xdr:spPr>
        <a:xfrm>
          <a:off x="22199600" y="1490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685" name="直線コネクタ 684">
          <a:extLst>
            <a:ext uri="{FF2B5EF4-FFF2-40B4-BE49-F238E27FC236}">
              <a16:creationId xmlns:a16="http://schemas.microsoft.com/office/drawing/2014/main" id="{0C3CD1B1-0EAF-4063-9AD2-19E19FC1F143}"/>
            </a:ext>
          </a:extLst>
        </xdr:cNvPr>
        <xdr:cNvCxnSpPr/>
      </xdr:nvCxnSpPr>
      <xdr:spPr>
        <a:xfrm>
          <a:off x="22072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17780</xdr:rowOff>
    </xdr:from>
    <xdr:ext cx="598805" cy="258445"/>
    <xdr:sp macro="" textlink="">
      <xdr:nvSpPr>
        <xdr:cNvPr id="686" name="【消防施設】&#10;一人当たり面積最大値テキスト">
          <a:extLst>
            <a:ext uri="{FF2B5EF4-FFF2-40B4-BE49-F238E27FC236}">
              <a16:creationId xmlns:a16="http://schemas.microsoft.com/office/drawing/2014/main" id="{BEAC508D-097A-4E78-9C75-973744691F13}"/>
            </a:ext>
          </a:extLst>
        </xdr:cNvPr>
        <xdr:cNvSpPr txBox="1"/>
      </xdr:nvSpPr>
      <xdr:spPr>
        <a:xfrm>
          <a:off x="22199600" y="132194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371.525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70485</xdr:rowOff>
    </xdr:from>
    <xdr:to>
      <xdr:col>116</xdr:col>
      <xdr:colOff>152400</xdr:colOff>
      <xdr:row>78</xdr:row>
      <xdr:rowOff>70485</xdr:rowOff>
    </xdr:to>
    <xdr:cxnSp macro="">
      <xdr:nvCxnSpPr>
        <xdr:cNvPr id="687" name="直線コネクタ 686">
          <a:extLst>
            <a:ext uri="{FF2B5EF4-FFF2-40B4-BE49-F238E27FC236}">
              <a16:creationId xmlns:a16="http://schemas.microsoft.com/office/drawing/2014/main" id="{0BDA839E-355B-4C1C-9407-93781117D938}"/>
            </a:ext>
          </a:extLst>
        </xdr:cNvPr>
        <xdr:cNvCxnSpPr/>
      </xdr:nvCxnSpPr>
      <xdr:spPr>
        <a:xfrm>
          <a:off x="22072600" y="1344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78740</xdr:rowOff>
    </xdr:from>
    <xdr:ext cx="469900" cy="259080"/>
    <xdr:sp macro="" textlink="">
      <xdr:nvSpPr>
        <xdr:cNvPr id="688" name="【消防施設】&#10;一人当たり面積平均値テキスト">
          <a:extLst>
            <a:ext uri="{FF2B5EF4-FFF2-40B4-BE49-F238E27FC236}">
              <a16:creationId xmlns:a16="http://schemas.microsoft.com/office/drawing/2014/main" id="{AEF924E6-9562-434E-BCEA-D014B22B729F}"/>
            </a:ext>
          </a:extLst>
        </xdr:cNvPr>
        <xdr:cNvSpPr txBox="1"/>
      </xdr:nvSpPr>
      <xdr:spPr>
        <a:xfrm>
          <a:off x="22199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86</xdr:row>
      <xdr:rowOff>55880</xdr:rowOff>
    </xdr:from>
    <xdr:to>
      <xdr:col>116</xdr:col>
      <xdr:colOff>114300</xdr:colOff>
      <xdr:row>86</xdr:row>
      <xdr:rowOff>157480</xdr:rowOff>
    </xdr:to>
    <xdr:sp macro="" textlink="">
      <xdr:nvSpPr>
        <xdr:cNvPr id="689" name="フローチャート: 判断 688">
          <a:extLst>
            <a:ext uri="{FF2B5EF4-FFF2-40B4-BE49-F238E27FC236}">
              <a16:creationId xmlns:a16="http://schemas.microsoft.com/office/drawing/2014/main" id="{69BF9597-6B6D-48EB-AD3B-A47E54DA775B}"/>
            </a:ext>
          </a:extLst>
        </xdr:cNvPr>
        <xdr:cNvSpPr/>
      </xdr:nvSpPr>
      <xdr:spPr>
        <a:xfrm>
          <a:off x="221107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63500</xdr:rowOff>
    </xdr:from>
    <xdr:to>
      <xdr:col>112</xdr:col>
      <xdr:colOff>38100</xdr:colOff>
      <xdr:row>86</xdr:row>
      <xdr:rowOff>164465</xdr:rowOff>
    </xdr:to>
    <xdr:sp macro="" textlink="">
      <xdr:nvSpPr>
        <xdr:cNvPr id="690" name="フローチャート: 判断 689">
          <a:extLst>
            <a:ext uri="{FF2B5EF4-FFF2-40B4-BE49-F238E27FC236}">
              <a16:creationId xmlns:a16="http://schemas.microsoft.com/office/drawing/2014/main" id="{BF98C8DC-DE2E-4B8B-89C8-D615274EEF20}"/>
            </a:ext>
          </a:extLst>
        </xdr:cNvPr>
        <xdr:cNvSpPr/>
      </xdr:nvSpPr>
      <xdr:spPr>
        <a:xfrm>
          <a:off x="21272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63500</xdr:rowOff>
    </xdr:from>
    <xdr:to>
      <xdr:col>107</xdr:col>
      <xdr:colOff>101600</xdr:colOff>
      <xdr:row>86</xdr:row>
      <xdr:rowOff>164465</xdr:rowOff>
    </xdr:to>
    <xdr:sp macro="" textlink="">
      <xdr:nvSpPr>
        <xdr:cNvPr id="691" name="フローチャート: 判断 690">
          <a:extLst>
            <a:ext uri="{FF2B5EF4-FFF2-40B4-BE49-F238E27FC236}">
              <a16:creationId xmlns:a16="http://schemas.microsoft.com/office/drawing/2014/main" id="{2A1E49AA-C463-4DD9-BD1A-1131581E60D5}"/>
            </a:ext>
          </a:extLst>
        </xdr:cNvPr>
        <xdr:cNvSpPr/>
      </xdr:nvSpPr>
      <xdr:spPr>
        <a:xfrm>
          <a:off x="20383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63500</xdr:rowOff>
    </xdr:from>
    <xdr:to>
      <xdr:col>102</xdr:col>
      <xdr:colOff>165100</xdr:colOff>
      <xdr:row>86</xdr:row>
      <xdr:rowOff>164465</xdr:rowOff>
    </xdr:to>
    <xdr:sp macro="" textlink="">
      <xdr:nvSpPr>
        <xdr:cNvPr id="692" name="フローチャート: 判断 691">
          <a:extLst>
            <a:ext uri="{FF2B5EF4-FFF2-40B4-BE49-F238E27FC236}">
              <a16:creationId xmlns:a16="http://schemas.microsoft.com/office/drawing/2014/main" id="{916A98D0-43D8-40F0-A978-E41989CCDCF9}"/>
            </a:ext>
          </a:extLst>
        </xdr:cNvPr>
        <xdr:cNvSpPr/>
      </xdr:nvSpPr>
      <xdr:spPr>
        <a:xfrm>
          <a:off x="19494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63500</xdr:rowOff>
    </xdr:from>
    <xdr:to>
      <xdr:col>98</xdr:col>
      <xdr:colOff>38100</xdr:colOff>
      <xdr:row>86</xdr:row>
      <xdr:rowOff>164465</xdr:rowOff>
    </xdr:to>
    <xdr:sp macro="" textlink="">
      <xdr:nvSpPr>
        <xdr:cNvPr id="693" name="フローチャート: 判断 692">
          <a:extLst>
            <a:ext uri="{FF2B5EF4-FFF2-40B4-BE49-F238E27FC236}">
              <a16:creationId xmlns:a16="http://schemas.microsoft.com/office/drawing/2014/main" id="{3D53F697-FCB8-43EB-B340-ADBDD3FC0528}"/>
            </a:ext>
          </a:extLst>
        </xdr:cNvPr>
        <xdr:cNvSpPr/>
      </xdr:nvSpPr>
      <xdr:spPr>
        <a:xfrm>
          <a:off x="18605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94" name="テキスト ボックス 693">
          <a:extLst>
            <a:ext uri="{FF2B5EF4-FFF2-40B4-BE49-F238E27FC236}">
              <a16:creationId xmlns:a16="http://schemas.microsoft.com/office/drawing/2014/main" id="{B70D404C-B8E8-483C-8AC8-E0418870E639}"/>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95" name="テキスト ボックス 694">
          <a:extLst>
            <a:ext uri="{FF2B5EF4-FFF2-40B4-BE49-F238E27FC236}">
              <a16:creationId xmlns:a16="http://schemas.microsoft.com/office/drawing/2014/main" id="{C279A81B-6AFB-4CF6-B6DC-D5725F0439BA}"/>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96" name="テキスト ボックス 695">
          <a:extLst>
            <a:ext uri="{FF2B5EF4-FFF2-40B4-BE49-F238E27FC236}">
              <a16:creationId xmlns:a16="http://schemas.microsoft.com/office/drawing/2014/main" id="{72768662-0683-4CC4-8E82-3BE0AD8D14A6}"/>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97" name="テキスト ボックス 696">
          <a:extLst>
            <a:ext uri="{FF2B5EF4-FFF2-40B4-BE49-F238E27FC236}">
              <a16:creationId xmlns:a16="http://schemas.microsoft.com/office/drawing/2014/main" id="{DC1FCD70-DAD1-4DB4-9ECB-5D7470ECB605}"/>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98" name="テキスト ボックス 697">
          <a:extLst>
            <a:ext uri="{FF2B5EF4-FFF2-40B4-BE49-F238E27FC236}">
              <a16:creationId xmlns:a16="http://schemas.microsoft.com/office/drawing/2014/main" id="{D911034B-FA07-401C-BA42-090AAFA5AD1C}"/>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86</xdr:row>
      <xdr:rowOff>62230</xdr:rowOff>
    </xdr:from>
    <xdr:to>
      <xdr:col>116</xdr:col>
      <xdr:colOff>114300</xdr:colOff>
      <xdr:row>86</xdr:row>
      <xdr:rowOff>163830</xdr:rowOff>
    </xdr:to>
    <xdr:sp macro="" textlink="">
      <xdr:nvSpPr>
        <xdr:cNvPr id="699" name="楕円 698">
          <a:extLst>
            <a:ext uri="{FF2B5EF4-FFF2-40B4-BE49-F238E27FC236}">
              <a16:creationId xmlns:a16="http://schemas.microsoft.com/office/drawing/2014/main" id="{218428D5-38D8-4B61-BBA7-8BC4C50B0EA3}"/>
            </a:ext>
          </a:extLst>
        </xdr:cNvPr>
        <xdr:cNvSpPr/>
      </xdr:nvSpPr>
      <xdr:spPr>
        <a:xfrm>
          <a:off x="22110700" y="148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34290</xdr:rowOff>
    </xdr:from>
    <xdr:ext cx="469900" cy="259080"/>
    <xdr:sp macro="" textlink="">
      <xdr:nvSpPr>
        <xdr:cNvPr id="700" name="【消防施設】&#10;一人当たり面積該当値テキスト">
          <a:extLst>
            <a:ext uri="{FF2B5EF4-FFF2-40B4-BE49-F238E27FC236}">
              <a16:creationId xmlns:a16="http://schemas.microsoft.com/office/drawing/2014/main" id="{0BFB068E-CA26-4A06-8422-D7435ABA590F}"/>
            </a:ext>
          </a:extLst>
        </xdr:cNvPr>
        <xdr:cNvSpPr txBox="1"/>
      </xdr:nvSpPr>
      <xdr:spPr>
        <a:xfrm>
          <a:off x="2219960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86</xdr:row>
      <xdr:rowOff>62230</xdr:rowOff>
    </xdr:from>
    <xdr:to>
      <xdr:col>112</xdr:col>
      <xdr:colOff>38100</xdr:colOff>
      <xdr:row>86</xdr:row>
      <xdr:rowOff>163830</xdr:rowOff>
    </xdr:to>
    <xdr:sp macro="" textlink="">
      <xdr:nvSpPr>
        <xdr:cNvPr id="701" name="楕円 700">
          <a:extLst>
            <a:ext uri="{FF2B5EF4-FFF2-40B4-BE49-F238E27FC236}">
              <a16:creationId xmlns:a16="http://schemas.microsoft.com/office/drawing/2014/main" id="{482107FA-5AB7-48EF-8398-42E244DFB5FD}"/>
            </a:ext>
          </a:extLst>
        </xdr:cNvPr>
        <xdr:cNvSpPr/>
      </xdr:nvSpPr>
      <xdr:spPr>
        <a:xfrm>
          <a:off x="21272500" y="148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113030</xdr:rowOff>
    </xdr:from>
    <xdr:to>
      <xdr:col>116</xdr:col>
      <xdr:colOff>63500</xdr:colOff>
      <xdr:row>86</xdr:row>
      <xdr:rowOff>113030</xdr:rowOff>
    </xdr:to>
    <xdr:cxnSp macro="">
      <xdr:nvCxnSpPr>
        <xdr:cNvPr id="702" name="直線コネクタ 701">
          <a:extLst>
            <a:ext uri="{FF2B5EF4-FFF2-40B4-BE49-F238E27FC236}">
              <a16:creationId xmlns:a16="http://schemas.microsoft.com/office/drawing/2014/main" id="{C6707218-9717-486E-B5C1-90B7BBFB4882}"/>
            </a:ext>
          </a:extLst>
        </xdr:cNvPr>
        <xdr:cNvCxnSpPr/>
      </xdr:nvCxnSpPr>
      <xdr:spPr>
        <a:xfrm flipV="1">
          <a:off x="21323300" y="148577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62230</xdr:rowOff>
    </xdr:from>
    <xdr:to>
      <xdr:col>107</xdr:col>
      <xdr:colOff>101600</xdr:colOff>
      <xdr:row>86</xdr:row>
      <xdr:rowOff>163830</xdr:rowOff>
    </xdr:to>
    <xdr:sp macro="" textlink="">
      <xdr:nvSpPr>
        <xdr:cNvPr id="703" name="楕円 702">
          <a:extLst>
            <a:ext uri="{FF2B5EF4-FFF2-40B4-BE49-F238E27FC236}">
              <a16:creationId xmlns:a16="http://schemas.microsoft.com/office/drawing/2014/main" id="{B0AF5EF9-8B85-4FFD-9EA9-CCE300342D68}"/>
            </a:ext>
          </a:extLst>
        </xdr:cNvPr>
        <xdr:cNvSpPr/>
      </xdr:nvSpPr>
      <xdr:spPr>
        <a:xfrm>
          <a:off x="20383500" y="148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113030</xdr:rowOff>
    </xdr:from>
    <xdr:to>
      <xdr:col>111</xdr:col>
      <xdr:colOff>177800</xdr:colOff>
      <xdr:row>86</xdr:row>
      <xdr:rowOff>113030</xdr:rowOff>
    </xdr:to>
    <xdr:cxnSp macro="">
      <xdr:nvCxnSpPr>
        <xdr:cNvPr id="704" name="直線コネクタ 703">
          <a:extLst>
            <a:ext uri="{FF2B5EF4-FFF2-40B4-BE49-F238E27FC236}">
              <a16:creationId xmlns:a16="http://schemas.microsoft.com/office/drawing/2014/main" id="{945A4554-8FBD-400C-8B1D-60EAA63F49B7}"/>
            </a:ext>
          </a:extLst>
        </xdr:cNvPr>
        <xdr:cNvCxnSpPr/>
      </xdr:nvCxnSpPr>
      <xdr:spPr>
        <a:xfrm flipV="1">
          <a:off x="20434300" y="148577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60960</xdr:rowOff>
    </xdr:from>
    <xdr:to>
      <xdr:col>102</xdr:col>
      <xdr:colOff>165100</xdr:colOff>
      <xdr:row>86</xdr:row>
      <xdr:rowOff>162560</xdr:rowOff>
    </xdr:to>
    <xdr:sp macro="" textlink="">
      <xdr:nvSpPr>
        <xdr:cNvPr id="705" name="楕円 704">
          <a:extLst>
            <a:ext uri="{FF2B5EF4-FFF2-40B4-BE49-F238E27FC236}">
              <a16:creationId xmlns:a16="http://schemas.microsoft.com/office/drawing/2014/main" id="{DD6FD5DB-769C-49C1-B83D-9766AA064447}"/>
            </a:ext>
          </a:extLst>
        </xdr:cNvPr>
        <xdr:cNvSpPr/>
      </xdr:nvSpPr>
      <xdr:spPr>
        <a:xfrm>
          <a:off x="19494500" y="1480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111760</xdr:rowOff>
    </xdr:from>
    <xdr:to>
      <xdr:col>107</xdr:col>
      <xdr:colOff>50800</xdr:colOff>
      <xdr:row>86</xdr:row>
      <xdr:rowOff>113030</xdr:rowOff>
    </xdr:to>
    <xdr:cxnSp macro="">
      <xdr:nvCxnSpPr>
        <xdr:cNvPr id="706" name="直線コネクタ 705">
          <a:extLst>
            <a:ext uri="{FF2B5EF4-FFF2-40B4-BE49-F238E27FC236}">
              <a16:creationId xmlns:a16="http://schemas.microsoft.com/office/drawing/2014/main" id="{1BC6347A-CB84-4CEA-907A-EE379907B548}"/>
            </a:ext>
          </a:extLst>
        </xdr:cNvPr>
        <xdr:cNvCxnSpPr/>
      </xdr:nvCxnSpPr>
      <xdr:spPr>
        <a:xfrm>
          <a:off x="19545300" y="148564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60960</xdr:rowOff>
    </xdr:from>
    <xdr:to>
      <xdr:col>98</xdr:col>
      <xdr:colOff>38100</xdr:colOff>
      <xdr:row>86</xdr:row>
      <xdr:rowOff>162560</xdr:rowOff>
    </xdr:to>
    <xdr:sp macro="" textlink="">
      <xdr:nvSpPr>
        <xdr:cNvPr id="707" name="楕円 706">
          <a:extLst>
            <a:ext uri="{FF2B5EF4-FFF2-40B4-BE49-F238E27FC236}">
              <a16:creationId xmlns:a16="http://schemas.microsoft.com/office/drawing/2014/main" id="{F12923DC-1ACD-40AC-84DA-366E0E14FD5E}"/>
            </a:ext>
          </a:extLst>
        </xdr:cNvPr>
        <xdr:cNvSpPr/>
      </xdr:nvSpPr>
      <xdr:spPr>
        <a:xfrm>
          <a:off x="18605500" y="1480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111760</xdr:rowOff>
    </xdr:from>
    <xdr:to>
      <xdr:col>102</xdr:col>
      <xdr:colOff>114300</xdr:colOff>
      <xdr:row>86</xdr:row>
      <xdr:rowOff>111760</xdr:rowOff>
    </xdr:to>
    <xdr:cxnSp macro="">
      <xdr:nvCxnSpPr>
        <xdr:cNvPr id="708" name="直線コネクタ 707">
          <a:extLst>
            <a:ext uri="{FF2B5EF4-FFF2-40B4-BE49-F238E27FC236}">
              <a16:creationId xmlns:a16="http://schemas.microsoft.com/office/drawing/2014/main" id="{7356A05C-A7F4-4136-8099-4B7624762A21}"/>
            </a:ext>
          </a:extLst>
        </xdr:cNvPr>
        <xdr:cNvCxnSpPr/>
      </xdr:nvCxnSpPr>
      <xdr:spPr>
        <a:xfrm flipV="1">
          <a:off x="18656300" y="148564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86</xdr:row>
      <xdr:rowOff>155575</xdr:rowOff>
    </xdr:from>
    <xdr:ext cx="469900" cy="258445"/>
    <xdr:sp macro="" textlink="">
      <xdr:nvSpPr>
        <xdr:cNvPr id="709" name="n_1aveValue【消防施設】&#10;一人当たり面積">
          <a:extLst>
            <a:ext uri="{FF2B5EF4-FFF2-40B4-BE49-F238E27FC236}">
              <a16:creationId xmlns:a16="http://schemas.microsoft.com/office/drawing/2014/main" id="{E40F31E8-10F9-46D5-BC47-DFBABF4DBCA4}"/>
            </a:ext>
          </a:extLst>
        </xdr:cNvPr>
        <xdr:cNvSpPr txBox="1"/>
      </xdr:nvSpPr>
      <xdr:spPr>
        <a:xfrm>
          <a:off x="21075650" y="14900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86</xdr:row>
      <xdr:rowOff>155575</xdr:rowOff>
    </xdr:from>
    <xdr:ext cx="469265" cy="258445"/>
    <xdr:sp macro="" textlink="">
      <xdr:nvSpPr>
        <xdr:cNvPr id="710" name="n_2aveValue【消防施設】&#10;一人当たり面積">
          <a:extLst>
            <a:ext uri="{FF2B5EF4-FFF2-40B4-BE49-F238E27FC236}">
              <a16:creationId xmlns:a16="http://schemas.microsoft.com/office/drawing/2014/main" id="{55BB999E-6915-48D7-A00C-1C7FE104CD6A}"/>
            </a:ext>
          </a:extLst>
        </xdr:cNvPr>
        <xdr:cNvSpPr txBox="1"/>
      </xdr:nvSpPr>
      <xdr:spPr>
        <a:xfrm>
          <a:off x="20199350" y="149002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86</xdr:row>
      <xdr:rowOff>155575</xdr:rowOff>
    </xdr:from>
    <xdr:ext cx="469265" cy="258445"/>
    <xdr:sp macro="" textlink="">
      <xdr:nvSpPr>
        <xdr:cNvPr id="711" name="n_3aveValue【消防施設】&#10;一人当たり面積">
          <a:extLst>
            <a:ext uri="{FF2B5EF4-FFF2-40B4-BE49-F238E27FC236}">
              <a16:creationId xmlns:a16="http://schemas.microsoft.com/office/drawing/2014/main" id="{C91886DE-892F-4A83-8DCC-43ABC0549F6D}"/>
            </a:ext>
          </a:extLst>
        </xdr:cNvPr>
        <xdr:cNvSpPr txBox="1"/>
      </xdr:nvSpPr>
      <xdr:spPr>
        <a:xfrm>
          <a:off x="19310350" y="149002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86</xdr:row>
      <xdr:rowOff>155575</xdr:rowOff>
    </xdr:from>
    <xdr:ext cx="469265" cy="258445"/>
    <xdr:sp macro="" textlink="">
      <xdr:nvSpPr>
        <xdr:cNvPr id="712" name="n_4aveValue【消防施設】&#10;一人当たり面積">
          <a:extLst>
            <a:ext uri="{FF2B5EF4-FFF2-40B4-BE49-F238E27FC236}">
              <a16:creationId xmlns:a16="http://schemas.microsoft.com/office/drawing/2014/main" id="{826712D0-56D1-4D91-9586-517D2D8F52B5}"/>
            </a:ext>
          </a:extLst>
        </xdr:cNvPr>
        <xdr:cNvSpPr txBox="1"/>
      </xdr:nvSpPr>
      <xdr:spPr>
        <a:xfrm>
          <a:off x="18421350" y="149002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8890</xdr:rowOff>
    </xdr:from>
    <xdr:ext cx="469900" cy="258445"/>
    <xdr:sp macro="" textlink="">
      <xdr:nvSpPr>
        <xdr:cNvPr id="713" name="n_1mainValue【消防施設】&#10;一人当たり面積">
          <a:extLst>
            <a:ext uri="{FF2B5EF4-FFF2-40B4-BE49-F238E27FC236}">
              <a16:creationId xmlns:a16="http://schemas.microsoft.com/office/drawing/2014/main" id="{8EDACF00-0A36-463F-B63D-5B589983C074}"/>
            </a:ext>
          </a:extLst>
        </xdr:cNvPr>
        <xdr:cNvSpPr txBox="1"/>
      </xdr:nvSpPr>
      <xdr:spPr>
        <a:xfrm>
          <a:off x="21075650" y="145821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8890</xdr:rowOff>
    </xdr:from>
    <xdr:ext cx="469265" cy="258445"/>
    <xdr:sp macro="" textlink="">
      <xdr:nvSpPr>
        <xdr:cNvPr id="714" name="n_2mainValue【消防施設】&#10;一人当たり面積">
          <a:extLst>
            <a:ext uri="{FF2B5EF4-FFF2-40B4-BE49-F238E27FC236}">
              <a16:creationId xmlns:a16="http://schemas.microsoft.com/office/drawing/2014/main" id="{7A2A8131-3866-4522-86FB-CEC06E3F8DA4}"/>
            </a:ext>
          </a:extLst>
        </xdr:cNvPr>
        <xdr:cNvSpPr txBox="1"/>
      </xdr:nvSpPr>
      <xdr:spPr>
        <a:xfrm>
          <a:off x="20199350" y="14582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7620</xdr:rowOff>
    </xdr:from>
    <xdr:ext cx="469265" cy="258445"/>
    <xdr:sp macro="" textlink="">
      <xdr:nvSpPr>
        <xdr:cNvPr id="715" name="n_3mainValue【消防施設】&#10;一人当たり面積">
          <a:extLst>
            <a:ext uri="{FF2B5EF4-FFF2-40B4-BE49-F238E27FC236}">
              <a16:creationId xmlns:a16="http://schemas.microsoft.com/office/drawing/2014/main" id="{C30B6C4A-3C78-4204-A70B-D7B84343DACB}"/>
            </a:ext>
          </a:extLst>
        </xdr:cNvPr>
        <xdr:cNvSpPr txBox="1"/>
      </xdr:nvSpPr>
      <xdr:spPr>
        <a:xfrm>
          <a:off x="19310350" y="14580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7620</xdr:rowOff>
    </xdr:from>
    <xdr:ext cx="469265" cy="258445"/>
    <xdr:sp macro="" textlink="">
      <xdr:nvSpPr>
        <xdr:cNvPr id="716" name="n_4mainValue【消防施設】&#10;一人当たり面積">
          <a:extLst>
            <a:ext uri="{FF2B5EF4-FFF2-40B4-BE49-F238E27FC236}">
              <a16:creationId xmlns:a16="http://schemas.microsoft.com/office/drawing/2014/main" id="{0153F6B2-D159-4E26-A767-F55C719E67FB}"/>
            </a:ext>
          </a:extLst>
        </xdr:cNvPr>
        <xdr:cNvSpPr txBox="1"/>
      </xdr:nvSpPr>
      <xdr:spPr>
        <a:xfrm>
          <a:off x="18421350" y="14580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7" name="正方形/長方形 716">
          <a:extLst>
            <a:ext uri="{FF2B5EF4-FFF2-40B4-BE49-F238E27FC236}">
              <a16:creationId xmlns:a16="http://schemas.microsoft.com/office/drawing/2014/main" id="{EC269247-5CEB-4D7C-89A6-A7959441786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8" name="正方形/長方形 717">
          <a:extLst>
            <a:ext uri="{FF2B5EF4-FFF2-40B4-BE49-F238E27FC236}">
              <a16:creationId xmlns:a16="http://schemas.microsoft.com/office/drawing/2014/main" id="{483A36D1-35D9-4D35-9FFE-4F331320DBD4}"/>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9" name="正方形/長方形 718">
          <a:extLst>
            <a:ext uri="{FF2B5EF4-FFF2-40B4-BE49-F238E27FC236}">
              <a16:creationId xmlns:a16="http://schemas.microsoft.com/office/drawing/2014/main" id="{2BD3000E-A83E-43A2-8DE5-D7499E56BB44}"/>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0" name="正方形/長方形 719">
          <a:extLst>
            <a:ext uri="{FF2B5EF4-FFF2-40B4-BE49-F238E27FC236}">
              <a16:creationId xmlns:a16="http://schemas.microsoft.com/office/drawing/2014/main" id="{CAA2D446-F450-4A35-9DA6-02933BC82F97}"/>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1" name="正方形/長方形 720">
          <a:extLst>
            <a:ext uri="{FF2B5EF4-FFF2-40B4-BE49-F238E27FC236}">
              <a16:creationId xmlns:a16="http://schemas.microsoft.com/office/drawing/2014/main" id="{A914BD19-2B7F-44C6-8604-5203EDA3A3FD}"/>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2" name="正方形/長方形 721">
          <a:extLst>
            <a:ext uri="{FF2B5EF4-FFF2-40B4-BE49-F238E27FC236}">
              <a16:creationId xmlns:a16="http://schemas.microsoft.com/office/drawing/2014/main" id="{980E68CA-A8EC-4822-8CC0-90EF3DF904C9}"/>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3" name="正方形/長方形 722">
          <a:extLst>
            <a:ext uri="{FF2B5EF4-FFF2-40B4-BE49-F238E27FC236}">
              <a16:creationId xmlns:a16="http://schemas.microsoft.com/office/drawing/2014/main" id="{6327DC2B-ED16-4EFA-96FD-08C9D4D8D534}"/>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正方形/長方形 723">
          <a:extLst>
            <a:ext uri="{FF2B5EF4-FFF2-40B4-BE49-F238E27FC236}">
              <a16:creationId xmlns:a16="http://schemas.microsoft.com/office/drawing/2014/main" id="{273FCA52-CBAA-41F0-BDAF-73C261F418A9}"/>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725" name="テキスト ボックス 724">
          <a:extLst>
            <a:ext uri="{FF2B5EF4-FFF2-40B4-BE49-F238E27FC236}">
              <a16:creationId xmlns:a16="http://schemas.microsoft.com/office/drawing/2014/main" id="{C9825823-4F8E-4051-9817-2CB050D859AC}"/>
            </a:ext>
          </a:extLst>
        </xdr:cNvPr>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6" name="直線コネクタ 725">
          <a:extLst>
            <a:ext uri="{FF2B5EF4-FFF2-40B4-BE49-F238E27FC236}">
              <a16:creationId xmlns:a16="http://schemas.microsoft.com/office/drawing/2014/main" id="{9620ECF5-4736-4FBF-9880-26427678352E}"/>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727" name="テキスト ボックス 726">
          <a:extLst>
            <a:ext uri="{FF2B5EF4-FFF2-40B4-BE49-F238E27FC236}">
              <a16:creationId xmlns:a16="http://schemas.microsoft.com/office/drawing/2014/main" id="{838AE173-6020-43C9-B0F1-473DAA6748DB}"/>
            </a:ext>
          </a:extLst>
        </xdr:cNvPr>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28" name="直線コネクタ 727">
          <a:extLst>
            <a:ext uri="{FF2B5EF4-FFF2-40B4-BE49-F238E27FC236}">
              <a16:creationId xmlns:a16="http://schemas.microsoft.com/office/drawing/2014/main" id="{AEB8FD85-C7A6-4D0D-934F-AE18801D1745}"/>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725" cy="258445"/>
    <xdr:sp macro="" textlink="">
      <xdr:nvSpPr>
        <xdr:cNvPr id="729" name="テキスト ボックス 728">
          <a:extLst>
            <a:ext uri="{FF2B5EF4-FFF2-40B4-BE49-F238E27FC236}">
              <a16:creationId xmlns:a16="http://schemas.microsoft.com/office/drawing/2014/main" id="{02F8A098-1853-40EF-8C2F-B52B76FF69A5}"/>
            </a:ext>
          </a:extLst>
        </xdr:cNvPr>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30" name="直線コネクタ 729">
          <a:extLst>
            <a:ext uri="{FF2B5EF4-FFF2-40B4-BE49-F238E27FC236}">
              <a16:creationId xmlns:a16="http://schemas.microsoft.com/office/drawing/2014/main" id="{C5685546-6616-4E33-A42D-FF53EBD96CDB}"/>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31" name="テキスト ボックス 730">
          <a:extLst>
            <a:ext uri="{FF2B5EF4-FFF2-40B4-BE49-F238E27FC236}">
              <a16:creationId xmlns:a16="http://schemas.microsoft.com/office/drawing/2014/main" id="{90000F05-0AC1-4CF6-A41A-502CC4297305}"/>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32" name="直線コネクタ 731">
          <a:extLst>
            <a:ext uri="{FF2B5EF4-FFF2-40B4-BE49-F238E27FC236}">
              <a16:creationId xmlns:a16="http://schemas.microsoft.com/office/drawing/2014/main" id="{B577D9EC-AC5A-4DFA-8271-54905A23089D}"/>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733" name="テキスト ボックス 732">
          <a:extLst>
            <a:ext uri="{FF2B5EF4-FFF2-40B4-BE49-F238E27FC236}">
              <a16:creationId xmlns:a16="http://schemas.microsoft.com/office/drawing/2014/main" id="{7E898E29-61D3-46E5-9655-BADF963519DE}"/>
            </a:ext>
          </a:extLst>
        </xdr:cNvPr>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34" name="直線コネクタ 733">
          <a:extLst>
            <a:ext uri="{FF2B5EF4-FFF2-40B4-BE49-F238E27FC236}">
              <a16:creationId xmlns:a16="http://schemas.microsoft.com/office/drawing/2014/main" id="{2FE9D107-9674-49E8-81E2-3E456E40E413}"/>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35" name="テキスト ボックス 734">
          <a:extLst>
            <a:ext uri="{FF2B5EF4-FFF2-40B4-BE49-F238E27FC236}">
              <a16:creationId xmlns:a16="http://schemas.microsoft.com/office/drawing/2014/main" id="{615AA704-4489-4B1C-B37F-9695816AA687}"/>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36" name="直線コネクタ 735">
          <a:extLst>
            <a:ext uri="{FF2B5EF4-FFF2-40B4-BE49-F238E27FC236}">
              <a16:creationId xmlns:a16="http://schemas.microsoft.com/office/drawing/2014/main" id="{CCF7F2AB-420E-49C9-AE2E-61F750DE3C7C}"/>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37" name="テキスト ボックス 736">
          <a:extLst>
            <a:ext uri="{FF2B5EF4-FFF2-40B4-BE49-F238E27FC236}">
              <a16:creationId xmlns:a16="http://schemas.microsoft.com/office/drawing/2014/main" id="{3C821C2C-CCE7-4C07-9FDA-000DEB9574FD}"/>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38" name="直線コネクタ 737">
          <a:extLst>
            <a:ext uri="{FF2B5EF4-FFF2-40B4-BE49-F238E27FC236}">
              <a16:creationId xmlns:a16="http://schemas.microsoft.com/office/drawing/2014/main" id="{8F52E433-001B-46A2-97D9-42143ED67995}"/>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8455" cy="258445"/>
    <xdr:sp macro="" textlink="">
      <xdr:nvSpPr>
        <xdr:cNvPr id="739" name="テキスト ボックス 738">
          <a:extLst>
            <a:ext uri="{FF2B5EF4-FFF2-40B4-BE49-F238E27FC236}">
              <a16:creationId xmlns:a16="http://schemas.microsoft.com/office/drawing/2014/main" id="{A41AC7CF-8728-443A-8A90-1D506104B788}"/>
            </a:ext>
          </a:extLst>
        </xdr:cNvPr>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a:extLst>
            <a:ext uri="{FF2B5EF4-FFF2-40B4-BE49-F238E27FC236}">
              <a16:creationId xmlns:a16="http://schemas.microsoft.com/office/drawing/2014/main" id="{14CB555D-EBD8-4A55-B291-84F8AEC42081}"/>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a:extLst>
            <a:ext uri="{FF2B5EF4-FFF2-40B4-BE49-F238E27FC236}">
              <a16:creationId xmlns:a16="http://schemas.microsoft.com/office/drawing/2014/main" id="{A09F1D50-D272-4B23-AA4A-B15D5DDAE1F6}"/>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2540</xdr:rowOff>
    </xdr:from>
    <xdr:to>
      <xdr:col>85</xdr:col>
      <xdr:colOff>126365</xdr:colOff>
      <xdr:row>109</xdr:row>
      <xdr:rowOff>35560</xdr:rowOff>
    </xdr:to>
    <xdr:cxnSp macro="">
      <xdr:nvCxnSpPr>
        <xdr:cNvPr id="742" name="直線コネクタ 741">
          <a:extLst>
            <a:ext uri="{FF2B5EF4-FFF2-40B4-BE49-F238E27FC236}">
              <a16:creationId xmlns:a16="http://schemas.microsoft.com/office/drawing/2014/main" id="{74C259A3-5FF6-4FAE-B170-63CBDF152267}"/>
            </a:ext>
          </a:extLst>
        </xdr:cNvPr>
        <xdr:cNvCxnSpPr/>
      </xdr:nvCxnSpPr>
      <xdr:spPr>
        <a:xfrm flipV="1">
          <a:off x="16318865" y="171475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743" name="【庁舎】&#10;有形固定資産減価償却率最小値テキスト">
          <a:extLst>
            <a:ext uri="{FF2B5EF4-FFF2-40B4-BE49-F238E27FC236}">
              <a16:creationId xmlns:a16="http://schemas.microsoft.com/office/drawing/2014/main" id="{1BEB431E-3CCC-4E4B-AB98-30DB0F137C74}"/>
            </a:ext>
          </a:extLst>
        </xdr:cNvPr>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44" name="直線コネクタ 743">
          <a:extLst>
            <a:ext uri="{FF2B5EF4-FFF2-40B4-BE49-F238E27FC236}">
              <a16:creationId xmlns:a16="http://schemas.microsoft.com/office/drawing/2014/main" id="{F19702D0-19B3-45EF-809C-465D6E2114A8}"/>
            </a:ext>
          </a:extLst>
        </xdr:cNvPr>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120650</xdr:rowOff>
    </xdr:from>
    <xdr:ext cx="340360" cy="258445"/>
    <xdr:sp macro="" textlink="">
      <xdr:nvSpPr>
        <xdr:cNvPr id="745" name="【庁舎】&#10;有形固定資産減価償却率最大値テキスト">
          <a:extLst>
            <a:ext uri="{FF2B5EF4-FFF2-40B4-BE49-F238E27FC236}">
              <a16:creationId xmlns:a16="http://schemas.microsoft.com/office/drawing/2014/main" id="{6560B858-E582-4BDF-A6E5-A9ED7B09925E}"/>
            </a:ext>
          </a:extLst>
        </xdr:cNvPr>
        <xdr:cNvSpPr txBox="1"/>
      </xdr:nvSpPr>
      <xdr:spPr>
        <a:xfrm>
          <a:off x="16357600" y="1692275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2540</xdr:rowOff>
    </xdr:from>
    <xdr:to>
      <xdr:col>86</xdr:col>
      <xdr:colOff>25400</xdr:colOff>
      <xdr:row>100</xdr:row>
      <xdr:rowOff>2540</xdr:rowOff>
    </xdr:to>
    <xdr:cxnSp macro="">
      <xdr:nvCxnSpPr>
        <xdr:cNvPr id="746" name="直線コネクタ 745">
          <a:extLst>
            <a:ext uri="{FF2B5EF4-FFF2-40B4-BE49-F238E27FC236}">
              <a16:creationId xmlns:a16="http://schemas.microsoft.com/office/drawing/2014/main" id="{146C46A8-C707-4940-B934-CD3E97AE32F2}"/>
            </a:ext>
          </a:extLst>
        </xdr:cNvPr>
        <xdr:cNvCxnSpPr/>
      </xdr:nvCxnSpPr>
      <xdr:spPr>
        <a:xfrm>
          <a:off x="16230600" y="1714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163830</xdr:rowOff>
    </xdr:from>
    <xdr:ext cx="405130" cy="259080"/>
    <xdr:sp macro="" textlink="">
      <xdr:nvSpPr>
        <xdr:cNvPr id="747" name="【庁舎】&#10;有形固定資産減価償却率平均値テキスト">
          <a:extLst>
            <a:ext uri="{FF2B5EF4-FFF2-40B4-BE49-F238E27FC236}">
              <a16:creationId xmlns:a16="http://schemas.microsoft.com/office/drawing/2014/main" id="{C61579F1-9541-4723-AEAC-CD172C95E735}"/>
            </a:ext>
          </a:extLst>
        </xdr:cNvPr>
        <xdr:cNvSpPr txBox="1"/>
      </xdr:nvSpPr>
      <xdr:spPr>
        <a:xfrm>
          <a:off x="16357600" y="17823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48" name="フローチャート: 判断 747">
          <a:extLst>
            <a:ext uri="{FF2B5EF4-FFF2-40B4-BE49-F238E27FC236}">
              <a16:creationId xmlns:a16="http://schemas.microsoft.com/office/drawing/2014/main" id="{AC9083BC-9304-4BCC-80C8-598BFB3AE787}"/>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749" name="フローチャート: 判断 748">
          <a:extLst>
            <a:ext uri="{FF2B5EF4-FFF2-40B4-BE49-F238E27FC236}">
              <a16:creationId xmlns:a16="http://schemas.microsoft.com/office/drawing/2014/main" id="{DD70F94F-E0BC-45F3-A184-5A73D0EB2991}"/>
            </a:ext>
          </a:extLst>
        </xdr:cNvPr>
        <xdr:cNvSpPr/>
      </xdr:nvSpPr>
      <xdr:spPr>
        <a:xfrm>
          <a:off x="15430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141605</xdr:rowOff>
    </xdr:from>
    <xdr:to>
      <xdr:col>76</xdr:col>
      <xdr:colOff>165100</xdr:colOff>
      <xdr:row>104</xdr:row>
      <xdr:rowOff>71755</xdr:rowOff>
    </xdr:to>
    <xdr:sp macro="" textlink="">
      <xdr:nvSpPr>
        <xdr:cNvPr id="750" name="フローチャート: 判断 749">
          <a:extLst>
            <a:ext uri="{FF2B5EF4-FFF2-40B4-BE49-F238E27FC236}">
              <a16:creationId xmlns:a16="http://schemas.microsoft.com/office/drawing/2014/main" id="{6200652D-3D99-4511-81D2-57E4B82F8EF9}"/>
            </a:ext>
          </a:extLst>
        </xdr:cNvPr>
        <xdr:cNvSpPr/>
      </xdr:nvSpPr>
      <xdr:spPr>
        <a:xfrm>
          <a:off x="14541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114935</xdr:rowOff>
    </xdr:from>
    <xdr:to>
      <xdr:col>72</xdr:col>
      <xdr:colOff>38100</xdr:colOff>
      <xdr:row>104</xdr:row>
      <xdr:rowOff>45085</xdr:rowOff>
    </xdr:to>
    <xdr:sp macro="" textlink="">
      <xdr:nvSpPr>
        <xdr:cNvPr id="751" name="フローチャート: 判断 750">
          <a:extLst>
            <a:ext uri="{FF2B5EF4-FFF2-40B4-BE49-F238E27FC236}">
              <a16:creationId xmlns:a16="http://schemas.microsoft.com/office/drawing/2014/main" id="{A7D66A6F-9745-45A9-92A7-8AE8CC817D11}"/>
            </a:ext>
          </a:extLst>
        </xdr:cNvPr>
        <xdr:cNvSpPr/>
      </xdr:nvSpPr>
      <xdr:spPr>
        <a:xfrm>
          <a:off x="13652500" y="1777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166370</xdr:rowOff>
    </xdr:from>
    <xdr:to>
      <xdr:col>67</xdr:col>
      <xdr:colOff>101600</xdr:colOff>
      <xdr:row>104</xdr:row>
      <xdr:rowOff>95885</xdr:rowOff>
    </xdr:to>
    <xdr:sp macro="" textlink="">
      <xdr:nvSpPr>
        <xdr:cNvPr id="752" name="フローチャート: 判断 751">
          <a:extLst>
            <a:ext uri="{FF2B5EF4-FFF2-40B4-BE49-F238E27FC236}">
              <a16:creationId xmlns:a16="http://schemas.microsoft.com/office/drawing/2014/main" id="{E65D3BDA-66C1-4166-9D8B-78C59B4F4643}"/>
            </a:ext>
          </a:extLst>
        </xdr:cNvPr>
        <xdr:cNvSpPr/>
      </xdr:nvSpPr>
      <xdr:spPr>
        <a:xfrm>
          <a:off x="12763500" y="1782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53" name="テキスト ボックス 752">
          <a:extLst>
            <a:ext uri="{FF2B5EF4-FFF2-40B4-BE49-F238E27FC236}">
              <a16:creationId xmlns:a16="http://schemas.microsoft.com/office/drawing/2014/main" id="{190F7551-58C6-4FA3-A350-C4EAF302FC95}"/>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54" name="テキスト ボックス 753">
          <a:extLst>
            <a:ext uri="{FF2B5EF4-FFF2-40B4-BE49-F238E27FC236}">
              <a16:creationId xmlns:a16="http://schemas.microsoft.com/office/drawing/2014/main" id="{A35301B7-328E-4236-936C-FFF6B4ABDEB4}"/>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55" name="テキスト ボックス 754">
          <a:extLst>
            <a:ext uri="{FF2B5EF4-FFF2-40B4-BE49-F238E27FC236}">
              <a16:creationId xmlns:a16="http://schemas.microsoft.com/office/drawing/2014/main" id="{1C05F2E2-54C0-4F85-9E21-308197BF7729}"/>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56" name="テキスト ボックス 755">
          <a:extLst>
            <a:ext uri="{FF2B5EF4-FFF2-40B4-BE49-F238E27FC236}">
              <a16:creationId xmlns:a16="http://schemas.microsoft.com/office/drawing/2014/main" id="{2D64D431-742A-4852-82AE-7D433A3DEB3C}"/>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57" name="テキスト ボックス 756">
          <a:extLst>
            <a:ext uri="{FF2B5EF4-FFF2-40B4-BE49-F238E27FC236}">
              <a16:creationId xmlns:a16="http://schemas.microsoft.com/office/drawing/2014/main" id="{3BEBED23-E188-476F-9E44-6C1C63A9F264}"/>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99</xdr:row>
      <xdr:rowOff>123190</xdr:rowOff>
    </xdr:from>
    <xdr:to>
      <xdr:col>85</xdr:col>
      <xdr:colOff>177800</xdr:colOff>
      <xdr:row>100</xdr:row>
      <xdr:rowOff>53340</xdr:rowOff>
    </xdr:to>
    <xdr:sp macro="" textlink="">
      <xdr:nvSpPr>
        <xdr:cNvPr id="758" name="楕円 757">
          <a:extLst>
            <a:ext uri="{FF2B5EF4-FFF2-40B4-BE49-F238E27FC236}">
              <a16:creationId xmlns:a16="http://schemas.microsoft.com/office/drawing/2014/main" id="{54E343A9-6B0F-4168-ABC1-F2F2F9CE75FB}"/>
            </a:ext>
          </a:extLst>
        </xdr:cNvPr>
        <xdr:cNvSpPr/>
      </xdr:nvSpPr>
      <xdr:spPr>
        <a:xfrm>
          <a:off x="16268700" y="1709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76200</xdr:rowOff>
    </xdr:from>
    <xdr:ext cx="340360" cy="258445"/>
    <xdr:sp macro="" textlink="">
      <xdr:nvSpPr>
        <xdr:cNvPr id="759" name="【庁舎】&#10;有形固定資産減価償却率該当値テキスト">
          <a:extLst>
            <a:ext uri="{FF2B5EF4-FFF2-40B4-BE49-F238E27FC236}">
              <a16:creationId xmlns:a16="http://schemas.microsoft.com/office/drawing/2014/main" id="{07132225-636C-48C4-89A5-9DF29A61DE1C}"/>
            </a:ext>
          </a:extLst>
        </xdr:cNvPr>
        <xdr:cNvSpPr txBox="1"/>
      </xdr:nvSpPr>
      <xdr:spPr>
        <a:xfrm>
          <a:off x="16357600" y="1704975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100</xdr:row>
      <xdr:rowOff>635</xdr:rowOff>
    </xdr:from>
    <xdr:to>
      <xdr:col>81</xdr:col>
      <xdr:colOff>101600</xdr:colOff>
      <xdr:row>100</xdr:row>
      <xdr:rowOff>102235</xdr:rowOff>
    </xdr:to>
    <xdr:sp macro="" textlink="">
      <xdr:nvSpPr>
        <xdr:cNvPr id="760" name="楕円 759">
          <a:extLst>
            <a:ext uri="{FF2B5EF4-FFF2-40B4-BE49-F238E27FC236}">
              <a16:creationId xmlns:a16="http://schemas.microsoft.com/office/drawing/2014/main" id="{94EC1CA3-7220-4F0F-BA2B-99213C0323C1}"/>
            </a:ext>
          </a:extLst>
        </xdr:cNvPr>
        <xdr:cNvSpPr/>
      </xdr:nvSpPr>
      <xdr:spPr>
        <a:xfrm>
          <a:off x="15430500" y="1714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2540</xdr:rowOff>
    </xdr:from>
    <xdr:to>
      <xdr:col>85</xdr:col>
      <xdr:colOff>127000</xdr:colOff>
      <xdr:row>100</xdr:row>
      <xdr:rowOff>52070</xdr:rowOff>
    </xdr:to>
    <xdr:cxnSp macro="">
      <xdr:nvCxnSpPr>
        <xdr:cNvPr id="761" name="直線コネクタ 760">
          <a:extLst>
            <a:ext uri="{FF2B5EF4-FFF2-40B4-BE49-F238E27FC236}">
              <a16:creationId xmlns:a16="http://schemas.microsoft.com/office/drawing/2014/main" id="{FC496A9F-F014-4310-B64D-AFA02170B145}"/>
            </a:ext>
          </a:extLst>
        </xdr:cNvPr>
        <xdr:cNvCxnSpPr/>
      </xdr:nvCxnSpPr>
      <xdr:spPr>
        <a:xfrm flipV="1">
          <a:off x="15481300" y="1714754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151130</xdr:rowOff>
    </xdr:from>
    <xdr:to>
      <xdr:col>76</xdr:col>
      <xdr:colOff>165100</xdr:colOff>
      <xdr:row>102</xdr:row>
      <xdr:rowOff>81280</xdr:rowOff>
    </xdr:to>
    <xdr:sp macro="" textlink="">
      <xdr:nvSpPr>
        <xdr:cNvPr id="762" name="楕円 761">
          <a:extLst>
            <a:ext uri="{FF2B5EF4-FFF2-40B4-BE49-F238E27FC236}">
              <a16:creationId xmlns:a16="http://schemas.microsoft.com/office/drawing/2014/main" id="{65404F5A-4951-4663-8B9C-5A634611EA64}"/>
            </a:ext>
          </a:extLst>
        </xdr:cNvPr>
        <xdr:cNvSpPr/>
      </xdr:nvSpPr>
      <xdr:spPr>
        <a:xfrm>
          <a:off x="14541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52070</xdr:rowOff>
    </xdr:from>
    <xdr:to>
      <xdr:col>81</xdr:col>
      <xdr:colOff>50800</xdr:colOff>
      <xdr:row>102</xdr:row>
      <xdr:rowOff>30480</xdr:rowOff>
    </xdr:to>
    <xdr:cxnSp macro="">
      <xdr:nvCxnSpPr>
        <xdr:cNvPr id="763" name="直線コネクタ 762">
          <a:extLst>
            <a:ext uri="{FF2B5EF4-FFF2-40B4-BE49-F238E27FC236}">
              <a16:creationId xmlns:a16="http://schemas.microsoft.com/office/drawing/2014/main" id="{0460EECA-C6BA-4B94-866B-914A4956250A}"/>
            </a:ext>
          </a:extLst>
        </xdr:cNvPr>
        <xdr:cNvCxnSpPr/>
      </xdr:nvCxnSpPr>
      <xdr:spPr>
        <a:xfrm flipV="1">
          <a:off x="14592300" y="17197070"/>
          <a:ext cx="889000" cy="321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95885</xdr:rowOff>
    </xdr:from>
    <xdr:to>
      <xdr:col>72</xdr:col>
      <xdr:colOff>38100</xdr:colOff>
      <xdr:row>102</xdr:row>
      <xdr:rowOff>26035</xdr:rowOff>
    </xdr:to>
    <xdr:sp macro="" textlink="">
      <xdr:nvSpPr>
        <xdr:cNvPr id="764" name="楕円 763">
          <a:extLst>
            <a:ext uri="{FF2B5EF4-FFF2-40B4-BE49-F238E27FC236}">
              <a16:creationId xmlns:a16="http://schemas.microsoft.com/office/drawing/2014/main" id="{ECF011C1-D364-4F90-BDE9-81559A95A39C}"/>
            </a:ext>
          </a:extLst>
        </xdr:cNvPr>
        <xdr:cNvSpPr/>
      </xdr:nvSpPr>
      <xdr:spPr>
        <a:xfrm>
          <a:off x="13652500" y="1741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146685</xdr:rowOff>
    </xdr:from>
    <xdr:to>
      <xdr:col>76</xdr:col>
      <xdr:colOff>114300</xdr:colOff>
      <xdr:row>102</xdr:row>
      <xdr:rowOff>30480</xdr:rowOff>
    </xdr:to>
    <xdr:cxnSp macro="">
      <xdr:nvCxnSpPr>
        <xdr:cNvPr id="765" name="直線コネクタ 764">
          <a:extLst>
            <a:ext uri="{FF2B5EF4-FFF2-40B4-BE49-F238E27FC236}">
              <a16:creationId xmlns:a16="http://schemas.microsoft.com/office/drawing/2014/main" id="{FEEF99BD-7316-40A0-AC2D-83D3B88EB8AA}"/>
            </a:ext>
          </a:extLst>
        </xdr:cNvPr>
        <xdr:cNvCxnSpPr/>
      </xdr:nvCxnSpPr>
      <xdr:spPr>
        <a:xfrm>
          <a:off x="13703300" y="1746313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40640</xdr:rowOff>
    </xdr:from>
    <xdr:to>
      <xdr:col>67</xdr:col>
      <xdr:colOff>101600</xdr:colOff>
      <xdr:row>101</xdr:row>
      <xdr:rowOff>141605</xdr:rowOff>
    </xdr:to>
    <xdr:sp macro="" textlink="">
      <xdr:nvSpPr>
        <xdr:cNvPr id="766" name="楕円 765">
          <a:extLst>
            <a:ext uri="{FF2B5EF4-FFF2-40B4-BE49-F238E27FC236}">
              <a16:creationId xmlns:a16="http://schemas.microsoft.com/office/drawing/2014/main" id="{1E2AD231-F8C2-4097-9EB5-5CDF84003F41}"/>
            </a:ext>
          </a:extLst>
        </xdr:cNvPr>
        <xdr:cNvSpPr/>
      </xdr:nvSpPr>
      <xdr:spPr>
        <a:xfrm>
          <a:off x="12763500" y="17357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90805</xdr:rowOff>
    </xdr:from>
    <xdr:to>
      <xdr:col>71</xdr:col>
      <xdr:colOff>177800</xdr:colOff>
      <xdr:row>101</xdr:row>
      <xdr:rowOff>146685</xdr:rowOff>
    </xdr:to>
    <xdr:cxnSp macro="">
      <xdr:nvCxnSpPr>
        <xdr:cNvPr id="767" name="直線コネクタ 766">
          <a:extLst>
            <a:ext uri="{FF2B5EF4-FFF2-40B4-BE49-F238E27FC236}">
              <a16:creationId xmlns:a16="http://schemas.microsoft.com/office/drawing/2014/main" id="{015332FA-D363-47B1-AAD1-D7611A005DA7}"/>
            </a:ext>
          </a:extLst>
        </xdr:cNvPr>
        <xdr:cNvCxnSpPr/>
      </xdr:nvCxnSpPr>
      <xdr:spPr>
        <a:xfrm>
          <a:off x="12814300" y="1740725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70485</xdr:rowOff>
    </xdr:from>
    <xdr:ext cx="405130" cy="259080"/>
    <xdr:sp macro="" textlink="">
      <xdr:nvSpPr>
        <xdr:cNvPr id="768" name="n_1aveValue【庁舎】&#10;有形固定資産減価償却率">
          <a:extLst>
            <a:ext uri="{FF2B5EF4-FFF2-40B4-BE49-F238E27FC236}">
              <a16:creationId xmlns:a16="http://schemas.microsoft.com/office/drawing/2014/main" id="{C1F58242-B1F1-4303-9ECC-3EE3FB5A5D0D}"/>
            </a:ext>
          </a:extLst>
        </xdr:cNvPr>
        <xdr:cNvSpPr txBox="1"/>
      </xdr:nvSpPr>
      <xdr:spPr>
        <a:xfrm>
          <a:off x="15266035" y="17901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63500</xdr:rowOff>
    </xdr:from>
    <xdr:ext cx="404495" cy="258445"/>
    <xdr:sp macro="" textlink="">
      <xdr:nvSpPr>
        <xdr:cNvPr id="769" name="n_2aveValue【庁舎】&#10;有形固定資産減価償却率">
          <a:extLst>
            <a:ext uri="{FF2B5EF4-FFF2-40B4-BE49-F238E27FC236}">
              <a16:creationId xmlns:a16="http://schemas.microsoft.com/office/drawing/2014/main" id="{29B9FA7F-B80F-4F43-93A9-E907B15A9B6B}"/>
            </a:ext>
          </a:extLst>
        </xdr:cNvPr>
        <xdr:cNvSpPr txBox="1"/>
      </xdr:nvSpPr>
      <xdr:spPr>
        <a:xfrm>
          <a:off x="14389735" y="178943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36195</xdr:rowOff>
    </xdr:from>
    <xdr:ext cx="404495" cy="259080"/>
    <xdr:sp macro="" textlink="">
      <xdr:nvSpPr>
        <xdr:cNvPr id="770" name="n_3aveValue【庁舎】&#10;有形固定資産減価償却率">
          <a:extLst>
            <a:ext uri="{FF2B5EF4-FFF2-40B4-BE49-F238E27FC236}">
              <a16:creationId xmlns:a16="http://schemas.microsoft.com/office/drawing/2014/main" id="{C519A090-6E5F-4BF2-86B7-213DB339DA5B}"/>
            </a:ext>
          </a:extLst>
        </xdr:cNvPr>
        <xdr:cNvSpPr txBox="1"/>
      </xdr:nvSpPr>
      <xdr:spPr>
        <a:xfrm>
          <a:off x="13500735" y="178669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86995</xdr:rowOff>
    </xdr:from>
    <xdr:ext cx="404495" cy="258445"/>
    <xdr:sp macro="" textlink="">
      <xdr:nvSpPr>
        <xdr:cNvPr id="771" name="n_4aveValue【庁舎】&#10;有形固定資産減価償却率">
          <a:extLst>
            <a:ext uri="{FF2B5EF4-FFF2-40B4-BE49-F238E27FC236}">
              <a16:creationId xmlns:a16="http://schemas.microsoft.com/office/drawing/2014/main" id="{A3D09043-ABA6-48CC-AB31-5FBB508B6EB0}"/>
            </a:ext>
          </a:extLst>
        </xdr:cNvPr>
        <xdr:cNvSpPr txBox="1"/>
      </xdr:nvSpPr>
      <xdr:spPr>
        <a:xfrm>
          <a:off x="12611735" y="17917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58420</xdr:colOff>
      <xdr:row>98</xdr:row>
      <xdr:rowOff>118745</xdr:rowOff>
    </xdr:from>
    <xdr:ext cx="340360" cy="259080"/>
    <xdr:sp macro="" textlink="">
      <xdr:nvSpPr>
        <xdr:cNvPr id="772" name="n_1mainValue【庁舎】&#10;有形固定資産減価償却率">
          <a:extLst>
            <a:ext uri="{FF2B5EF4-FFF2-40B4-BE49-F238E27FC236}">
              <a16:creationId xmlns:a16="http://schemas.microsoft.com/office/drawing/2014/main" id="{FB84B6E7-BCC8-4646-83CD-0DBFE33EE55D}"/>
            </a:ext>
          </a:extLst>
        </xdr:cNvPr>
        <xdr:cNvSpPr txBox="1"/>
      </xdr:nvSpPr>
      <xdr:spPr>
        <a:xfrm>
          <a:off x="15298420" y="169208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100</xdr:row>
      <xdr:rowOff>97790</xdr:rowOff>
    </xdr:from>
    <xdr:ext cx="404495" cy="258445"/>
    <xdr:sp macro="" textlink="">
      <xdr:nvSpPr>
        <xdr:cNvPr id="773" name="n_2mainValue【庁舎】&#10;有形固定資産減価償却率">
          <a:extLst>
            <a:ext uri="{FF2B5EF4-FFF2-40B4-BE49-F238E27FC236}">
              <a16:creationId xmlns:a16="http://schemas.microsoft.com/office/drawing/2014/main" id="{4BC36512-7882-4131-A1F7-A246D163E14F}"/>
            </a:ext>
          </a:extLst>
        </xdr:cNvPr>
        <xdr:cNvSpPr txBox="1"/>
      </xdr:nvSpPr>
      <xdr:spPr>
        <a:xfrm>
          <a:off x="14389735" y="172427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100</xdr:row>
      <xdr:rowOff>42545</xdr:rowOff>
    </xdr:from>
    <xdr:ext cx="404495" cy="258445"/>
    <xdr:sp macro="" textlink="">
      <xdr:nvSpPr>
        <xdr:cNvPr id="774" name="n_3mainValue【庁舎】&#10;有形固定資産減価償却率">
          <a:extLst>
            <a:ext uri="{FF2B5EF4-FFF2-40B4-BE49-F238E27FC236}">
              <a16:creationId xmlns:a16="http://schemas.microsoft.com/office/drawing/2014/main" id="{1547FE20-B981-4A7F-B728-69EC3F7631CB}"/>
            </a:ext>
          </a:extLst>
        </xdr:cNvPr>
        <xdr:cNvSpPr txBox="1"/>
      </xdr:nvSpPr>
      <xdr:spPr>
        <a:xfrm>
          <a:off x="13500735" y="171875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99</xdr:row>
      <xdr:rowOff>158115</xdr:rowOff>
    </xdr:from>
    <xdr:ext cx="404495" cy="258445"/>
    <xdr:sp macro="" textlink="">
      <xdr:nvSpPr>
        <xdr:cNvPr id="775" name="n_4mainValue【庁舎】&#10;有形固定資産減価償却率">
          <a:extLst>
            <a:ext uri="{FF2B5EF4-FFF2-40B4-BE49-F238E27FC236}">
              <a16:creationId xmlns:a16="http://schemas.microsoft.com/office/drawing/2014/main" id="{71CB3909-F4C9-4EEB-833F-CEB39E05D057}"/>
            </a:ext>
          </a:extLst>
        </xdr:cNvPr>
        <xdr:cNvSpPr txBox="1"/>
      </xdr:nvSpPr>
      <xdr:spPr>
        <a:xfrm>
          <a:off x="12611735" y="171316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6" name="正方形/長方形 775">
          <a:extLst>
            <a:ext uri="{FF2B5EF4-FFF2-40B4-BE49-F238E27FC236}">
              <a16:creationId xmlns:a16="http://schemas.microsoft.com/office/drawing/2014/main" id="{266253BE-4B13-4EA7-A61F-BB0FC509115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7" name="正方形/長方形 776">
          <a:extLst>
            <a:ext uri="{FF2B5EF4-FFF2-40B4-BE49-F238E27FC236}">
              <a16:creationId xmlns:a16="http://schemas.microsoft.com/office/drawing/2014/main" id="{A2E1D46A-CC31-4B27-89B0-82697D3C23BC}"/>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8" name="正方形/長方形 777">
          <a:extLst>
            <a:ext uri="{FF2B5EF4-FFF2-40B4-BE49-F238E27FC236}">
              <a16:creationId xmlns:a16="http://schemas.microsoft.com/office/drawing/2014/main" id="{ABB36805-5240-46E3-9C99-045E0D92C561}"/>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9" name="正方形/長方形 778">
          <a:extLst>
            <a:ext uri="{FF2B5EF4-FFF2-40B4-BE49-F238E27FC236}">
              <a16:creationId xmlns:a16="http://schemas.microsoft.com/office/drawing/2014/main" id="{BD381612-9F59-417B-921A-14AE03206BA9}"/>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0" name="正方形/長方形 779">
          <a:extLst>
            <a:ext uri="{FF2B5EF4-FFF2-40B4-BE49-F238E27FC236}">
              <a16:creationId xmlns:a16="http://schemas.microsoft.com/office/drawing/2014/main" id="{26A8CE28-6A5F-4BBD-973D-B46B366D6BF4}"/>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1" name="正方形/長方形 780">
          <a:extLst>
            <a:ext uri="{FF2B5EF4-FFF2-40B4-BE49-F238E27FC236}">
              <a16:creationId xmlns:a16="http://schemas.microsoft.com/office/drawing/2014/main" id="{53BC5FF6-B506-4B42-B52F-F3D974237932}"/>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2" name="正方形/長方形 781">
          <a:extLst>
            <a:ext uri="{FF2B5EF4-FFF2-40B4-BE49-F238E27FC236}">
              <a16:creationId xmlns:a16="http://schemas.microsoft.com/office/drawing/2014/main" id="{1D94C08B-52EE-46C5-B167-C054570F3A1D}"/>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3" name="正方形/長方形 782">
          <a:extLst>
            <a:ext uri="{FF2B5EF4-FFF2-40B4-BE49-F238E27FC236}">
              <a16:creationId xmlns:a16="http://schemas.microsoft.com/office/drawing/2014/main" id="{2772AF4F-A518-4D16-9DA6-F97A57213F5F}"/>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784" name="テキスト ボックス 783">
          <a:extLst>
            <a:ext uri="{FF2B5EF4-FFF2-40B4-BE49-F238E27FC236}">
              <a16:creationId xmlns:a16="http://schemas.microsoft.com/office/drawing/2014/main" id="{71ABD29C-87F0-4347-BDB8-8B61DBC45354}"/>
            </a:ext>
          </a:extLst>
        </xdr:cNvPr>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5" name="直線コネクタ 784">
          <a:extLst>
            <a:ext uri="{FF2B5EF4-FFF2-40B4-BE49-F238E27FC236}">
              <a16:creationId xmlns:a16="http://schemas.microsoft.com/office/drawing/2014/main" id="{F17A3F41-34F3-454A-88BA-12F64178AF77}"/>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86" name="直線コネクタ 785">
          <a:extLst>
            <a:ext uri="{FF2B5EF4-FFF2-40B4-BE49-F238E27FC236}">
              <a16:creationId xmlns:a16="http://schemas.microsoft.com/office/drawing/2014/main" id="{763F10D7-A2FD-4C88-83D2-194E86D5C81D}"/>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725" cy="258445"/>
    <xdr:sp macro="" textlink="">
      <xdr:nvSpPr>
        <xdr:cNvPr id="787" name="テキスト ボックス 786">
          <a:extLst>
            <a:ext uri="{FF2B5EF4-FFF2-40B4-BE49-F238E27FC236}">
              <a16:creationId xmlns:a16="http://schemas.microsoft.com/office/drawing/2014/main" id="{371DEE8A-C469-4115-82BF-85237FED1D09}"/>
            </a:ext>
          </a:extLst>
        </xdr:cNvPr>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88" name="直線コネクタ 787">
          <a:extLst>
            <a:ext uri="{FF2B5EF4-FFF2-40B4-BE49-F238E27FC236}">
              <a16:creationId xmlns:a16="http://schemas.microsoft.com/office/drawing/2014/main" id="{25A4BE3D-DE7E-4EB0-B6EF-8E194A3944DB}"/>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725" cy="259080"/>
    <xdr:sp macro="" textlink="">
      <xdr:nvSpPr>
        <xdr:cNvPr id="789" name="テキスト ボックス 788">
          <a:extLst>
            <a:ext uri="{FF2B5EF4-FFF2-40B4-BE49-F238E27FC236}">
              <a16:creationId xmlns:a16="http://schemas.microsoft.com/office/drawing/2014/main" id="{F714C7C3-F181-45DF-BC33-EC70C6514445}"/>
            </a:ext>
          </a:extLst>
        </xdr:cNvPr>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90" name="直線コネクタ 789">
          <a:extLst>
            <a:ext uri="{FF2B5EF4-FFF2-40B4-BE49-F238E27FC236}">
              <a16:creationId xmlns:a16="http://schemas.microsoft.com/office/drawing/2014/main" id="{098036F6-25D0-40E6-95AB-48251E490F64}"/>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725" cy="258445"/>
    <xdr:sp macro="" textlink="">
      <xdr:nvSpPr>
        <xdr:cNvPr id="791" name="テキスト ボックス 790">
          <a:extLst>
            <a:ext uri="{FF2B5EF4-FFF2-40B4-BE49-F238E27FC236}">
              <a16:creationId xmlns:a16="http://schemas.microsoft.com/office/drawing/2014/main" id="{D7C42502-F49B-468B-8557-EF7888AF66E9}"/>
            </a:ext>
          </a:extLst>
        </xdr:cNvPr>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92" name="直線コネクタ 791">
          <a:extLst>
            <a:ext uri="{FF2B5EF4-FFF2-40B4-BE49-F238E27FC236}">
              <a16:creationId xmlns:a16="http://schemas.microsoft.com/office/drawing/2014/main" id="{763E9878-7677-4515-BE21-8059CDA10CC8}"/>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725" cy="258445"/>
    <xdr:sp macro="" textlink="">
      <xdr:nvSpPr>
        <xdr:cNvPr id="793" name="テキスト ボックス 792">
          <a:extLst>
            <a:ext uri="{FF2B5EF4-FFF2-40B4-BE49-F238E27FC236}">
              <a16:creationId xmlns:a16="http://schemas.microsoft.com/office/drawing/2014/main" id="{3779C16B-5C43-417C-998E-2226A7A155CD}"/>
            </a:ext>
          </a:extLst>
        </xdr:cNvPr>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94" name="直線コネクタ 793">
          <a:extLst>
            <a:ext uri="{FF2B5EF4-FFF2-40B4-BE49-F238E27FC236}">
              <a16:creationId xmlns:a16="http://schemas.microsoft.com/office/drawing/2014/main" id="{A35ABC79-CA12-4535-AE7F-E3FE9D1E3EA4}"/>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725" cy="259080"/>
    <xdr:sp macro="" textlink="">
      <xdr:nvSpPr>
        <xdr:cNvPr id="795" name="テキスト ボックス 794">
          <a:extLst>
            <a:ext uri="{FF2B5EF4-FFF2-40B4-BE49-F238E27FC236}">
              <a16:creationId xmlns:a16="http://schemas.microsoft.com/office/drawing/2014/main" id="{D7922C24-F4F4-4D06-807C-34ED74E49D88}"/>
            </a:ext>
          </a:extLst>
        </xdr:cNvPr>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96" name="直線コネクタ 795">
          <a:extLst>
            <a:ext uri="{FF2B5EF4-FFF2-40B4-BE49-F238E27FC236}">
              <a16:creationId xmlns:a16="http://schemas.microsoft.com/office/drawing/2014/main" id="{B4E5C306-7800-41FB-95A8-DDCBD965F423}"/>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725" cy="258445"/>
    <xdr:sp macro="" textlink="">
      <xdr:nvSpPr>
        <xdr:cNvPr id="797" name="テキスト ボックス 796">
          <a:extLst>
            <a:ext uri="{FF2B5EF4-FFF2-40B4-BE49-F238E27FC236}">
              <a16:creationId xmlns:a16="http://schemas.microsoft.com/office/drawing/2014/main" id="{945CF25D-15BA-4137-B09E-EADBB84554DE}"/>
            </a:ext>
          </a:extLst>
        </xdr:cNvPr>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8" name="直線コネクタ 797">
          <a:extLst>
            <a:ext uri="{FF2B5EF4-FFF2-40B4-BE49-F238E27FC236}">
              <a16:creationId xmlns:a16="http://schemas.microsoft.com/office/drawing/2014/main" id="{8A1B31CC-FB13-4DB3-A260-48580EB0E01D}"/>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799" name="テキスト ボックス 798">
          <a:extLst>
            <a:ext uri="{FF2B5EF4-FFF2-40B4-BE49-F238E27FC236}">
              <a16:creationId xmlns:a16="http://schemas.microsoft.com/office/drawing/2014/main" id="{175AFFB0-5C3D-4E61-A15F-DA1126E822BE}"/>
            </a:ext>
          </a:extLst>
        </xdr:cNvPr>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0" name="【庁舎】&#10;一人当たり面積グラフ枠">
          <a:extLst>
            <a:ext uri="{FF2B5EF4-FFF2-40B4-BE49-F238E27FC236}">
              <a16:creationId xmlns:a16="http://schemas.microsoft.com/office/drawing/2014/main" id="{7ADCD223-4670-4536-8D73-AC6BF346F638}"/>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45085</xdr:rowOff>
    </xdr:from>
    <xdr:to>
      <xdr:col>116</xdr:col>
      <xdr:colOff>62865</xdr:colOff>
      <xdr:row>108</xdr:row>
      <xdr:rowOff>78105</xdr:rowOff>
    </xdr:to>
    <xdr:cxnSp macro="">
      <xdr:nvCxnSpPr>
        <xdr:cNvPr id="801" name="直線コネクタ 800">
          <a:extLst>
            <a:ext uri="{FF2B5EF4-FFF2-40B4-BE49-F238E27FC236}">
              <a16:creationId xmlns:a16="http://schemas.microsoft.com/office/drawing/2014/main" id="{568351F7-E138-4A40-84DA-49007B844908}"/>
            </a:ext>
          </a:extLst>
        </xdr:cNvPr>
        <xdr:cNvCxnSpPr/>
      </xdr:nvCxnSpPr>
      <xdr:spPr>
        <a:xfrm flipV="1">
          <a:off x="22160865" y="17018635"/>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81915</xdr:rowOff>
    </xdr:from>
    <xdr:ext cx="469900" cy="259080"/>
    <xdr:sp macro="" textlink="">
      <xdr:nvSpPr>
        <xdr:cNvPr id="802" name="【庁舎】&#10;一人当たり面積最小値テキスト">
          <a:extLst>
            <a:ext uri="{FF2B5EF4-FFF2-40B4-BE49-F238E27FC236}">
              <a16:creationId xmlns:a16="http://schemas.microsoft.com/office/drawing/2014/main" id="{C2343993-B896-4083-B3AE-EE55292658DE}"/>
            </a:ext>
          </a:extLst>
        </xdr:cNvPr>
        <xdr:cNvSpPr txBox="1"/>
      </xdr:nvSpPr>
      <xdr:spPr>
        <a:xfrm>
          <a:off x="22199600" y="18598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78105</xdr:rowOff>
    </xdr:from>
    <xdr:to>
      <xdr:col>116</xdr:col>
      <xdr:colOff>152400</xdr:colOff>
      <xdr:row>108</xdr:row>
      <xdr:rowOff>78105</xdr:rowOff>
    </xdr:to>
    <xdr:cxnSp macro="">
      <xdr:nvCxnSpPr>
        <xdr:cNvPr id="803" name="直線コネクタ 802">
          <a:extLst>
            <a:ext uri="{FF2B5EF4-FFF2-40B4-BE49-F238E27FC236}">
              <a16:creationId xmlns:a16="http://schemas.microsoft.com/office/drawing/2014/main" id="{509F8B07-0B84-48A8-A760-76E987B3BBEE}"/>
            </a:ext>
          </a:extLst>
        </xdr:cNvPr>
        <xdr:cNvCxnSpPr/>
      </xdr:nvCxnSpPr>
      <xdr:spPr>
        <a:xfrm>
          <a:off x="22072600" y="1859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163195</xdr:rowOff>
    </xdr:from>
    <xdr:ext cx="469900" cy="259080"/>
    <xdr:sp macro="" textlink="">
      <xdr:nvSpPr>
        <xdr:cNvPr id="804" name="【庁舎】&#10;一人当たり面積最大値テキスト">
          <a:extLst>
            <a:ext uri="{FF2B5EF4-FFF2-40B4-BE49-F238E27FC236}">
              <a16:creationId xmlns:a16="http://schemas.microsoft.com/office/drawing/2014/main" id="{72634757-249A-4414-A191-9D7D968C584F}"/>
            </a:ext>
          </a:extLst>
        </xdr:cNvPr>
        <xdr:cNvSpPr txBox="1"/>
      </xdr:nvSpPr>
      <xdr:spPr>
        <a:xfrm>
          <a:off x="22199600" y="16793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45085</xdr:rowOff>
    </xdr:from>
    <xdr:to>
      <xdr:col>116</xdr:col>
      <xdr:colOff>152400</xdr:colOff>
      <xdr:row>99</xdr:row>
      <xdr:rowOff>45085</xdr:rowOff>
    </xdr:to>
    <xdr:cxnSp macro="">
      <xdr:nvCxnSpPr>
        <xdr:cNvPr id="805" name="直線コネクタ 804">
          <a:extLst>
            <a:ext uri="{FF2B5EF4-FFF2-40B4-BE49-F238E27FC236}">
              <a16:creationId xmlns:a16="http://schemas.microsoft.com/office/drawing/2014/main" id="{B5BB2AE7-DCFA-4598-987E-005D66AE5281}"/>
            </a:ext>
          </a:extLst>
        </xdr:cNvPr>
        <xdr:cNvCxnSpPr/>
      </xdr:nvCxnSpPr>
      <xdr:spPr>
        <a:xfrm>
          <a:off x="22072600" y="17018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74930</xdr:rowOff>
    </xdr:from>
    <xdr:ext cx="469900" cy="258445"/>
    <xdr:sp macro="" textlink="">
      <xdr:nvSpPr>
        <xdr:cNvPr id="806" name="【庁舎】&#10;一人当たり面積平均値テキスト">
          <a:extLst>
            <a:ext uri="{FF2B5EF4-FFF2-40B4-BE49-F238E27FC236}">
              <a16:creationId xmlns:a16="http://schemas.microsoft.com/office/drawing/2014/main" id="{854883E4-A2FA-43B6-A0E3-6BDA491009C5}"/>
            </a:ext>
          </a:extLst>
        </xdr:cNvPr>
        <xdr:cNvSpPr txBox="1"/>
      </xdr:nvSpPr>
      <xdr:spPr>
        <a:xfrm>
          <a:off x="22199600" y="179057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52070</xdr:rowOff>
    </xdr:from>
    <xdr:to>
      <xdr:col>116</xdr:col>
      <xdr:colOff>114300</xdr:colOff>
      <xdr:row>105</xdr:row>
      <xdr:rowOff>153035</xdr:rowOff>
    </xdr:to>
    <xdr:sp macro="" textlink="">
      <xdr:nvSpPr>
        <xdr:cNvPr id="807" name="フローチャート: 判断 806">
          <a:extLst>
            <a:ext uri="{FF2B5EF4-FFF2-40B4-BE49-F238E27FC236}">
              <a16:creationId xmlns:a16="http://schemas.microsoft.com/office/drawing/2014/main" id="{E520B936-62E3-4567-B54E-717964596FD2}"/>
            </a:ext>
          </a:extLst>
        </xdr:cNvPr>
        <xdr:cNvSpPr/>
      </xdr:nvSpPr>
      <xdr:spPr>
        <a:xfrm>
          <a:off x="22110700" y="1805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19050</xdr:rowOff>
    </xdr:from>
    <xdr:to>
      <xdr:col>112</xdr:col>
      <xdr:colOff>38100</xdr:colOff>
      <xdr:row>105</xdr:row>
      <xdr:rowOff>120650</xdr:rowOff>
    </xdr:to>
    <xdr:sp macro="" textlink="">
      <xdr:nvSpPr>
        <xdr:cNvPr id="808" name="フローチャート: 判断 807">
          <a:extLst>
            <a:ext uri="{FF2B5EF4-FFF2-40B4-BE49-F238E27FC236}">
              <a16:creationId xmlns:a16="http://schemas.microsoft.com/office/drawing/2014/main" id="{643485A5-2047-4C65-B087-BF80B187367D}"/>
            </a:ext>
          </a:extLst>
        </xdr:cNvPr>
        <xdr:cNvSpPr/>
      </xdr:nvSpPr>
      <xdr:spPr>
        <a:xfrm>
          <a:off x="21272500" y="1802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40640</xdr:rowOff>
    </xdr:from>
    <xdr:to>
      <xdr:col>107</xdr:col>
      <xdr:colOff>101600</xdr:colOff>
      <xdr:row>105</xdr:row>
      <xdr:rowOff>141605</xdr:rowOff>
    </xdr:to>
    <xdr:sp macro="" textlink="">
      <xdr:nvSpPr>
        <xdr:cNvPr id="809" name="フローチャート: 判断 808">
          <a:extLst>
            <a:ext uri="{FF2B5EF4-FFF2-40B4-BE49-F238E27FC236}">
              <a16:creationId xmlns:a16="http://schemas.microsoft.com/office/drawing/2014/main" id="{13359883-8C72-4FB4-9984-F5D7CE8EF363}"/>
            </a:ext>
          </a:extLst>
        </xdr:cNvPr>
        <xdr:cNvSpPr/>
      </xdr:nvSpPr>
      <xdr:spPr>
        <a:xfrm>
          <a:off x="20383500" y="1804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53340</xdr:rowOff>
    </xdr:from>
    <xdr:to>
      <xdr:col>102</xdr:col>
      <xdr:colOff>165100</xdr:colOff>
      <xdr:row>105</xdr:row>
      <xdr:rowOff>154940</xdr:rowOff>
    </xdr:to>
    <xdr:sp macro="" textlink="">
      <xdr:nvSpPr>
        <xdr:cNvPr id="810" name="フローチャート: 判断 809">
          <a:extLst>
            <a:ext uri="{FF2B5EF4-FFF2-40B4-BE49-F238E27FC236}">
              <a16:creationId xmlns:a16="http://schemas.microsoft.com/office/drawing/2014/main" id="{F4C9D2CC-D1F3-47E2-BFAE-C35A87FB2ADD}"/>
            </a:ext>
          </a:extLst>
        </xdr:cNvPr>
        <xdr:cNvSpPr/>
      </xdr:nvSpPr>
      <xdr:spPr>
        <a:xfrm>
          <a:off x="194945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63500</xdr:rowOff>
    </xdr:from>
    <xdr:to>
      <xdr:col>98</xdr:col>
      <xdr:colOff>38100</xdr:colOff>
      <xdr:row>105</xdr:row>
      <xdr:rowOff>164465</xdr:rowOff>
    </xdr:to>
    <xdr:sp macro="" textlink="">
      <xdr:nvSpPr>
        <xdr:cNvPr id="811" name="フローチャート: 判断 810">
          <a:extLst>
            <a:ext uri="{FF2B5EF4-FFF2-40B4-BE49-F238E27FC236}">
              <a16:creationId xmlns:a16="http://schemas.microsoft.com/office/drawing/2014/main" id="{0EBE097E-1CA0-47B5-8E52-D833C34B5FF6}"/>
            </a:ext>
          </a:extLst>
        </xdr:cNvPr>
        <xdr:cNvSpPr/>
      </xdr:nvSpPr>
      <xdr:spPr>
        <a:xfrm>
          <a:off x="18605500" y="1806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12" name="テキスト ボックス 811">
          <a:extLst>
            <a:ext uri="{FF2B5EF4-FFF2-40B4-BE49-F238E27FC236}">
              <a16:creationId xmlns:a16="http://schemas.microsoft.com/office/drawing/2014/main" id="{3EDA6369-23B1-4635-AB6A-6A43958E6E22}"/>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13" name="テキスト ボックス 812">
          <a:extLst>
            <a:ext uri="{FF2B5EF4-FFF2-40B4-BE49-F238E27FC236}">
              <a16:creationId xmlns:a16="http://schemas.microsoft.com/office/drawing/2014/main" id="{97E00F7E-BCB7-4E28-B719-F3E85F75805A}"/>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14" name="テキスト ボックス 813">
          <a:extLst>
            <a:ext uri="{FF2B5EF4-FFF2-40B4-BE49-F238E27FC236}">
              <a16:creationId xmlns:a16="http://schemas.microsoft.com/office/drawing/2014/main" id="{4F1AEEAF-2C5F-4CD1-8474-B83CB379B98B}"/>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15" name="テキスト ボックス 814">
          <a:extLst>
            <a:ext uri="{FF2B5EF4-FFF2-40B4-BE49-F238E27FC236}">
              <a16:creationId xmlns:a16="http://schemas.microsoft.com/office/drawing/2014/main" id="{509B4B39-5266-4611-BD73-B4029440A911}"/>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16" name="テキスト ボックス 815">
          <a:extLst>
            <a:ext uri="{FF2B5EF4-FFF2-40B4-BE49-F238E27FC236}">
              <a16:creationId xmlns:a16="http://schemas.microsoft.com/office/drawing/2014/main" id="{D3DD7B19-0C13-4CF6-B7AB-2A0B01ED9597}"/>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54610</xdr:rowOff>
    </xdr:from>
    <xdr:to>
      <xdr:col>116</xdr:col>
      <xdr:colOff>114300</xdr:colOff>
      <xdr:row>105</xdr:row>
      <xdr:rowOff>156210</xdr:rowOff>
    </xdr:to>
    <xdr:sp macro="" textlink="">
      <xdr:nvSpPr>
        <xdr:cNvPr id="817" name="楕円 816">
          <a:extLst>
            <a:ext uri="{FF2B5EF4-FFF2-40B4-BE49-F238E27FC236}">
              <a16:creationId xmlns:a16="http://schemas.microsoft.com/office/drawing/2014/main" id="{649B9A5D-BFCA-406B-88F6-437ED36D286D}"/>
            </a:ext>
          </a:extLst>
        </xdr:cNvPr>
        <xdr:cNvSpPr/>
      </xdr:nvSpPr>
      <xdr:spPr>
        <a:xfrm>
          <a:off x="22110700" y="1805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33020</xdr:rowOff>
    </xdr:from>
    <xdr:ext cx="469900" cy="259080"/>
    <xdr:sp macro="" textlink="">
      <xdr:nvSpPr>
        <xdr:cNvPr id="818" name="【庁舎】&#10;一人当たり面積該当値テキスト">
          <a:extLst>
            <a:ext uri="{FF2B5EF4-FFF2-40B4-BE49-F238E27FC236}">
              <a16:creationId xmlns:a16="http://schemas.microsoft.com/office/drawing/2014/main" id="{52F9CE15-1471-4BDD-800A-362F64968797}"/>
            </a:ext>
          </a:extLst>
        </xdr:cNvPr>
        <xdr:cNvSpPr txBox="1"/>
      </xdr:nvSpPr>
      <xdr:spPr>
        <a:xfrm>
          <a:off x="22199600" y="18035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103</xdr:row>
      <xdr:rowOff>25400</xdr:rowOff>
    </xdr:from>
    <xdr:to>
      <xdr:col>112</xdr:col>
      <xdr:colOff>38100</xdr:colOff>
      <xdr:row>103</xdr:row>
      <xdr:rowOff>127000</xdr:rowOff>
    </xdr:to>
    <xdr:sp macro="" textlink="">
      <xdr:nvSpPr>
        <xdr:cNvPr id="819" name="楕円 818">
          <a:extLst>
            <a:ext uri="{FF2B5EF4-FFF2-40B4-BE49-F238E27FC236}">
              <a16:creationId xmlns:a16="http://schemas.microsoft.com/office/drawing/2014/main" id="{6282AB99-BBE2-4B07-8ACC-0E74E2B817F5}"/>
            </a:ext>
          </a:extLst>
        </xdr:cNvPr>
        <xdr:cNvSpPr/>
      </xdr:nvSpPr>
      <xdr:spPr>
        <a:xfrm>
          <a:off x="21272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76200</xdr:rowOff>
    </xdr:from>
    <xdr:to>
      <xdr:col>116</xdr:col>
      <xdr:colOff>63500</xdr:colOff>
      <xdr:row>105</xdr:row>
      <xdr:rowOff>105410</xdr:rowOff>
    </xdr:to>
    <xdr:cxnSp macro="">
      <xdr:nvCxnSpPr>
        <xdr:cNvPr id="820" name="直線コネクタ 819">
          <a:extLst>
            <a:ext uri="{FF2B5EF4-FFF2-40B4-BE49-F238E27FC236}">
              <a16:creationId xmlns:a16="http://schemas.microsoft.com/office/drawing/2014/main" id="{308659AB-B8C6-4652-AFC3-C4010E939A35}"/>
            </a:ext>
          </a:extLst>
        </xdr:cNvPr>
        <xdr:cNvCxnSpPr/>
      </xdr:nvCxnSpPr>
      <xdr:spPr>
        <a:xfrm>
          <a:off x="21323300" y="17735550"/>
          <a:ext cx="838200" cy="372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123190</xdr:rowOff>
    </xdr:from>
    <xdr:to>
      <xdr:col>107</xdr:col>
      <xdr:colOff>101600</xdr:colOff>
      <xdr:row>107</xdr:row>
      <xdr:rowOff>53340</xdr:rowOff>
    </xdr:to>
    <xdr:sp macro="" textlink="">
      <xdr:nvSpPr>
        <xdr:cNvPr id="821" name="楕円 820">
          <a:extLst>
            <a:ext uri="{FF2B5EF4-FFF2-40B4-BE49-F238E27FC236}">
              <a16:creationId xmlns:a16="http://schemas.microsoft.com/office/drawing/2014/main" id="{256D4220-5226-4AA5-BF4B-14E7BB09B0A0}"/>
            </a:ext>
          </a:extLst>
        </xdr:cNvPr>
        <xdr:cNvSpPr/>
      </xdr:nvSpPr>
      <xdr:spPr>
        <a:xfrm>
          <a:off x="20383500" y="182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76200</xdr:rowOff>
    </xdr:from>
    <xdr:to>
      <xdr:col>111</xdr:col>
      <xdr:colOff>177800</xdr:colOff>
      <xdr:row>107</xdr:row>
      <xdr:rowOff>2540</xdr:rowOff>
    </xdr:to>
    <xdr:cxnSp macro="">
      <xdr:nvCxnSpPr>
        <xdr:cNvPr id="822" name="直線コネクタ 821">
          <a:extLst>
            <a:ext uri="{FF2B5EF4-FFF2-40B4-BE49-F238E27FC236}">
              <a16:creationId xmlns:a16="http://schemas.microsoft.com/office/drawing/2014/main" id="{A7469F46-F89E-40E5-87DE-96632229EF50}"/>
            </a:ext>
          </a:extLst>
        </xdr:cNvPr>
        <xdr:cNvCxnSpPr/>
      </xdr:nvCxnSpPr>
      <xdr:spPr>
        <a:xfrm flipV="1">
          <a:off x="20434300" y="17735550"/>
          <a:ext cx="889000" cy="612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128270</xdr:rowOff>
    </xdr:from>
    <xdr:to>
      <xdr:col>102</xdr:col>
      <xdr:colOff>165100</xdr:colOff>
      <xdr:row>107</xdr:row>
      <xdr:rowOff>58420</xdr:rowOff>
    </xdr:to>
    <xdr:sp macro="" textlink="">
      <xdr:nvSpPr>
        <xdr:cNvPr id="823" name="楕円 822">
          <a:extLst>
            <a:ext uri="{FF2B5EF4-FFF2-40B4-BE49-F238E27FC236}">
              <a16:creationId xmlns:a16="http://schemas.microsoft.com/office/drawing/2014/main" id="{88F9558C-F447-4AEE-ABCF-C5D0A51E214C}"/>
            </a:ext>
          </a:extLst>
        </xdr:cNvPr>
        <xdr:cNvSpPr/>
      </xdr:nvSpPr>
      <xdr:spPr>
        <a:xfrm>
          <a:off x="19494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2540</xdr:rowOff>
    </xdr:from>
    <xdr:to>
      <xdr:col>107</xdr:col>
      <xdr:colOff>50800</xdr:colOff>
      <xdr:row>107</xdr:row>
      <xdr:rowOff>7620</xdr:rowOff>
    </xdr:to>
    <xdr:cxnSp macro="">
      <xdr:nvCxnSpPr>
        <xdr:cNvPr id="824" name="直線コネクタ 823">
          <a:extLst>
            <a:ext uri="{FF2B5EF4-FFF2-40B4-BE49-F238E27FC236}">
              <a16:creationId xmlns:a16="http://schemas.microsoft.com/office/drawing/2014/main" id="{34297B73-2AAE-42E1-84FB-ED81CBB35DD2}"/>
            </a:ext>
          </a:extLst>
        </xdr:cNvPr>
        <xdr:cNvCxnSpPr/>
      </xdr:nvCxnSpPr>
      <xdr:spPr>
        <a:xfrm flipV="1">
          <a:off x="19545300" y="183476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134620</xdr:rowOff>
    </xdr:from>
    <xdr:to>
      <xdr:col>98</xdr:col>
      <xdr:colOff>38100</xdr:colOff>
      <xdr:row>107</xdr:row>
      <xdr:rowOff>64770</xdr:rowOff>
    </xdr:to>
    <xdr:sp macro="" textlink="">
      <xdr:nvSpPr>
        <xdr:cNvPr id="825" name="楕円 824">
          <a:extLst>
            <a:ext uri="{FF2B5EF4-FFF2-40B4-BE49-F238E27FC236}">
              <a16:creationId xmlns:a16="http://schemas.microsoft.com/office/drawing/2014/main" id="{D8952550-7D1C-4DCC-A692-58C3969303F8}"/>
            </a:ext>
          </a:extLst>
        </xdr:cNvPr>
        <xdr:cNvSpPr/>
      </xdr:nvSpPr>
      <xdr:spPr>
        <a:xfrm>
          <a:off x="18605500" y="183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xdr:rowOff>
    </xdr:from>
    <xdr:to>
      <xdr:col>102</xdr:col>
      <xdr:colOff>114300</xdr:colOff>
      <xdr:row>107</xdr:row>
      <xdr:rowOff>13970</xdr:rowOff>
    </xdr:to>
    <xdr:cxnSp macro="">
      <xdr:nvCxnSpPr>
        <xdr:cNvPr id="826" name="直線コネクタ 825">
          <a:extLst>
            <a:ext uri="{FF2B5EF4-FFF2-40B4-BE49-F238E27FC236}">
              <a16:creationId xmlns:a16="http://schemas.microsoft.com/office/drawing/2014/main" id="{22BB14B1-B440-4BC6-9190-AD068086EDFE}"/>
            </a:ext>
          </a:extLst>
        </xdr:cNvPr>
        <xdr:cNvCxnSpPr/>
      </xdr:nvCxnSpPr>
      <xdr:spPr>
        <a:xfrm flipV="1">
          <a:off x="18656300" y="183527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111760</xdr:rowOff>
    </xdr:from>
    <xdr:ext cx="469900" cy="258445"/>
    <xdr:sp macro="" textlink="">
      <xdr:nvSpPr>
        <xdr:cNvPr id="827" name="n_1aveValue【庁舎】&#10;一人当たり面積">
          <a:extLst>
            <a:ext uri="{FF2B5EF4-FFF2-40B4-BE49-F238E27FC236}">
              <a16:creationId xmlns:a16="http://schemas.microsoft.com/office/drawing/2014/main" id="{5F41C4A1-BC0F-4E41-9A0B-73CF9B489361}"/>
            </a:ext>
          </a:extLst>
        </xdr:cNvPr>
        <xdr:cNvSpPr txBox="1"/>
      </xdr:nvSpPr>
      <xdr:spPr>
        <a:xfrm>
          <a:off x="21075650" y="18114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158115</xdr:rowOff>
    </xdr:from>
    <xdr:ext cx="469265" cy="258445"/>
    <xdr:sp macro="" textlink="">
      <xdr:nvSpPr>
        <xdr:cNvPr id="828" name="n_2aveValue【庁舎】&#10;一人当たり面積">
          <a:extLst>
            <a:ext uri="{FF2B5EF4-FFF2-40B4-BE49-F238E27FC236}">
              <a16:creationId xmlns:a16="http://schemas.microsoft.com/office/drawing/2014/main" id="{93E8FE9E-7059-452F-A5E2-D246792FD9FB}"/>
            </a:ext>
          </a:extLst>
        </xdr:cNvPr>
        <xdr:cNvSpPr txBox="1"/>
      </xdr:nvSpPr>
      <xdr:spPr>
        <a:xfrm>
          <a:off x="20199350" y="17817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103</xdr:row>
      <xdr:rowOff>171450</xdr:rowOff>
    </xdr:from>
    <xdr:ext cx="469265" cy="259080"/>
    <xdr:sp macro="" textlink="">
      <xdr:nvSpPr>
        <xdr:cNvPr id="829" name="n_3aveValue【庁舎】&#10;一人当たり面積">
          <a:extLst>
            <a:ext uri="{FF2B5EF4-FFF2-40B4-BE49-F238E27FC236}">
              <a16:creationId xmlns:a16="http://schemas.microsoft.com/office/drawing/2014/main" id="{98F2DB27-8954-439C-90B3-ED71177E0C29}"/>
            </a:ext>
          </a:extLst>
        </xdr:cNvPr>
        <xdr:cNvSpPr txBox="1"/>
      </xdr:nvSpPr>
      <xdr:spPr>
        <a:xfrm>
          <a:off x="19310350" y="17830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9525</xdr:rowOff>
    </xdr:from>
    <xdr:ext cx="469265" cy="258445"/>
    <xdr:sp macro="" textlink="">
      <xdr:nvSpPr>
        <xdr:cNvPr id="830" name="n_4aveValue【庁舎】&#10;一人当たり面積">
          <a:extLst>
            <a:ext uri="{FF2B5EF4-FFF2-40B4-BE49-F238E27FC236}">
              <a16:creationId xmlns:a16="http://schemas.microsoft.com/office/drawing/2014/main" id="{3703F0A9-3C1C-48FC-8F34-26E9B0B3D2D9}"/>
            </a:ext>
          </a:extLst>
        </xdr:cNvPr>
        <xdr:cNvSpPr txBox="1"/>
      </xdr:nvSpPr>
      <xdr:spPr>
        <a:xfrm>
          <a:off x="18421350" y="178403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101</xdr:row>
      <xdr:rowOff>143510</xdr:rowOff>
    </xdr:from>
    <xdr:ext cx="469900" cy="258445"/>
    <xdr:sp macro="" textlink="">
      <xdr:nvSpPr>
        <xdr:cNvPr id="831" name="n_1mainValue【庁舎】&#10;一人当たり面積">
          <a:extLst>
            <a:ext uri="{FF2B5EF4-FFF2-40B4-BE49-F238E27FC236}">
              <a16:creationId xmlns:a16="http://schemas.microsoft.com/office/drawing/2014/main" id="{12207657-4863-4CB5-BF02-4EDBE4D51626}"/>
            </a:ext>
          </a:extLst>
        </xdr:cNvPr>
        <xdr:cNvSpPr txBox="1"/>
      </xdr:nvSpPr>
      <xdr:spPr>
        <a:xfrm>
          <a:off x="21075650" y="174599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0.605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44450</xdr:rowOff>
    </xdr:from>
    <xdr:ext cx="469265" cy="259080"/>
    <xdr:sp macro="" textlink="">
      <xdr:nvSpPr>
        <xdr:cNvPr id="832" name="n_2mainValue【庁舎】&#10;一人当たり面積">
          <a:extLst>
            <a:ext uri="{FF2B5EF4-FFF2-40B4-BE49-F238E27FC236}">
              <a16:creationId xmlns:a16="http://schemas.microsoft.com/office/drawing/2014/main" id="{77EE8FB5-E3CA-4242-9B73-4F112FE0A0C3}"/>
            </a:ext>
          </a:extLst>
        </xdr:cNvPr>
        <xdr:cNvSpPr txBox="1"/>
      </xdr:nvSpPr>
      <xdr:spPr>
        <a:xfrm>
          <a:off x="20199350" y="18389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49530</xdr:rowOff>
    </xdr:from>
    <xdr:ext cx="469265" cy="259080"/>
    <xdr:sp macro="" textlink="">
      <xdr:nvSpPr>
        <xdr:cNvPr id="833" name="n_3mainValue【庁舎】&#10;一人当たり面積">
          <a:extLst>
            <a:ext uri="{FF2B5EF4-FFF2-40B4-BE49-F238E27FC236}">
              <a16:creationId xmlns:a16="http://schemas.microsoft.com/office/drawing/2014/main" id="{BAA40212-EB51-4996-9C8C-14A819BC2927}"/>
            </a:ext>
          </a:extLst>
        </xdr:cNvPr>
        <xdr:cNvSpPr txBox="1"/>
      </xdr:nvSpPr>
      <xdr:spPr>
        <a:xfrm>
          <a:off x="19310350" y="183946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55880</xdr:rowOff>
    </xdr:from>
    <xdr:ext cx="469265" cy="259080"/>
    <xdr:sp macro="" textlink="">
      <xdr:nvSpPr>
        <xdr:cNvPr id="834" name="n_4mainValue【庁舎】&#10;一人当たり面積">
          <a:extLst>
            <a:ext uri="{FF2B5EF4-FFF2-40B4-BE49-F238E27FC236}">
              <a16:creationId xmlns:a16="http://schemas.microsoft.com/office/drawing/2014/main" id="{4E8EDA25-EDCD-4A29-BBB4-793971C638AC}"/>
            </a:ext>
          </a:extLst>
        </xdr:cNvPr>
        <xdr:cNvSpPr txBox="1"/>
      </xdr:nvSpPr>
      <xdr:spPr>
        <a:xfrm>
          <a:off x="18421350" y="18401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5" name="正方形/長方形 834">
          <a:extLst>
            <a:ext uri="{FF2B5EF4-FFF2-40B4-BE49-F238E27FC236}">
              <a16:creationId xmlns:a16="http://schemas.microsoft.com/office/drawing/2014/main" id="{A56AB442-649C-4E35-89CE-608B120BB94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6" name="正方形/長方形 835">
          <a:extLst>
            <a:ext uri="{FF2B5EF4-FFF2-40B4-BE49-F238E27FC236}">
              <a16:creationId xmlns:a16="http://schemas.microsoft.com/office/drawing/2014/main" id="{C6696C3B-BF92-4FD5-8949-C985A61386AB}"/>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7" name="テキスト ボックス 836">
          <a:extLst>
            <a:ext uri="{FF2B5EF4-FFF2-40B4-BE49-F238E27FC236}">
              <a16:creationId xmlns:a16="http://schemas.microsoft.com/office/drawing/2014/main" id="{BD51BD7E-4452-42CC-9CF0-0B8BA5AA6037}"/>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・市役所庁舎の移転に伴い旧庁舎の解体を行ったことから、一人当たり面積及び減価償却率において前年度と比較し低い水準となっている。</a:t>
          </a:r>
        </a:p>
        <a:p>
          <a:r>
            <a:rPr kumimoji="1" lang="ja-JP" altLang="en-US" sz="1300">
              <a:latin typeface="ＭＳ Ｐゴシック"/>
              <a:ea typeface="ＭＳ Ｐゴシック"/>
            </a:rPr>
            <a:t>・復旧復興事業により被災施設の再整備を行ったことから、有形固定資産減価償却率は引続き類似団体を下回る水準となっている。今後、公共施設等総合管理計画に基づく計画的な点検等を通して、引続き適正な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岩手県陸前高田市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18,338
18,163
231.94
31,333,783
26,447,126
4,578,344
7,112,080
13,455,063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14.5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17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17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717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09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基準財政需要額が前年度と比較し増加したものの、財政力指数は前年度同様0.33となった。依然、財政力指数が類似団体平均を下回る状況が続いている中、物価高騰等に対し、必要となる財政支援と事務執行を講じる一方、限られた財源の中で合理的な行財政運営を目指す。</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22860</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54610</xdr:rowOff>
    </xdr:from>
    <xdr:ext cx="762000" cy="25717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86360</xdr:rowOff>
    </xdr:from>
    <xdr:ext cx="762000" cy="25717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118110</xdr:rowOff>
    </xdr:from>
    <xdr:ext cx="762000" cy="25908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161290</xdr:rowOff>
    </xdr:from>
    <xdr:ext cx="762000" cy="259080"/>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27940</xdr:rowOff>
    </xdr:from>
    <xdr:ext cx="762000" cy="259080"/>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22860</xdr:rowOff>
    </xdr:from>
    <xdr:to>
      <xdr:col>23</xdr:col>
      <xdr:colOff>133350</xdr:colOff>
      <xdr:row>43</xdr:row>
      <xdr:rowOff>22860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952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39370</xdr:rowOff>
    </xdr:from>
    <xdr:ext cx="762000" cy="259080"/>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22860</xdr:rowOff>
    </xdr:from>
    <xdr:to>
      <xdr:col>19</xdr:col>
      <xdr:colOff>133350</xdr:colOff>
      <xdr:row>43</xdr:row>
      <xdr:rowOff>22860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95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38100</xdr:rowOff>
    </xdr:from>
    <xdr:ext cx="736600" cy="259080"/>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896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22860</xdr:rowOff>
    </xdr:from>
    <xdr:to>
      <xdr:col>15</xdr:col>
      <xdr:colOff>82550</xdr:colOff>
      <xdr:row>43</xdr:row>
      <xdr:rowOff>71120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39521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62230</xdr:rowOff>
    </xdr:from>
    <xdr:ext cx="762000" cy="259080"/>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2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71120</xdr:rowOff>
    </xdr:from>
    <xdr:to>
      <xdr:col>11</xdr:col>
      <xdr:colOff>31750</xdr:colOff>
      <xdr:row>43</xdr:row>
      <xdr:rowOff>71120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4434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38100</xdr:rowOff>
    </xdr:from>
    <xdr:ext cx="762000" cy="259080"/>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38100</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143510</xdr:rowOff>
    </xdr:from>
    <xdr:to>
      <xdr:col>23</xdr:col>
      <xdr:colOff>184150</xdr:colOff>
      <xdr:row>43</xdr:row>
      <xdr:rowOff>73660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115570</xdr:rowOff>
    </xdr:from>
    <xdr:ext cx="762000" cy="259080"/>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16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143510</xdr:rowOff>
    </xdr:from>
    <xdr:to>
      <xdr:col>19</xdr:col>
      <xdr:colOff>184150</xdr:colOff>
      <xdr:row>43</xdr:row>
      <xdr:rowOff>73660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58420</xdr:rowOff>
    </xdr:from>
    <xdr:ext cx="736600" cy="259080"/>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30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143510</xdr:rowOff>
    </xdr:from>
    <xdr:to>
      <xdr:col>15</xdr:col>
      <xdr:colOff>133350</xdr:colOff>
      <xdr:row>43</xdr:row>
      <xdr:rowOff>73660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58420</xdr:rowOff>
    </xdr:from>
    <xdr:ext cx="7620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30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20320</xdr:rowOff>
    </xdr:from>
    <xdr:to>
      <xdr:col>11</xdr:col>
      <xdr:colOff>82550</xdr:colOff>
      <xdr:row>43</xdr:row>
      <xdr:rowOff>121920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106680</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7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106680</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7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34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095" cy="35687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游ゴシック"/>
              <a:ea typeface="游ゴシック"/>
            </a:rPr>
            <a:t>地方交付税の追加交付等により、経常一般財源が増加たことから、経常収支比率は前年度比5.1％減の89.4％となった。今後も経常経費の見直し及び検討を行い、弾力性の向上に努める。</a:t>
          </a:r>
        </a:p>
        <a:p>
          <a:endParaRPr kumimoji="1" lang="ja-JP" altLang="en-US" sz="1100">
            <a:latin typeface="游ゴシック"/>
            <a:ea typeface="游ゴシック"/>
          </a:endParaRPr>
        </a:p>
        <a:p>
          <a:endParaRPr kumimoji="1" lang="ja-JP" altLang="en-US" sz="1100">
            <a:latin typeface="游ゴシック"/>
            <a:ea typeface="游ゴシック"/>
          </a:endParaRPr>
        </a:p>
      </xdr:txBody>
    </xdr:sp>
    <xdr:clientData/>
  </xdr:twoCellAnchor>
  <xdr:oneCellAnchor>
    <xdr:from>
      <xdr:col>3</xdr:col>
      <xdr:colOff>95250</xdr:colOff>
      <xdr:row>54</xdr:row>
      <xdr:rowOff>139700</xdr:rowOff>
    </xdr:from>
    <xdr:ext cx="298450" cy="22542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17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717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717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40640</xdr:rowOff>
    </xdr:from>
    <xdr:ext cx="762000" cy="25717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7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118.9</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68580</xdr:rowOff>
    </xdr:from>
    <xdr:ext cx="762000" cy="259080"/>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81915</xdr:rowOff>
    </xdr:from>
    <xdr:to>
      <xdr:col>23</xdr:col>
      <xdr:colOff>133350</xdr:colOff>
      <xdr:row>61</xdr:row>
      <xdr:rowOff>115570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68915"/>
          <a:ext cx="8382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11430</xdr:rowOff>
    </xdr:from>
    <xdr:ext cx="762000" cy="25908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59</xdr:row>
      <xdr:rowOff>166370</xdr:rowOff>
    </xdr:from>
    <xdr:to>
      <xdr:col>23</xdr:col>
      <xdr:colOff>184150</xdr:colOff>
      <xdr:row>60</xdr:row>
      <xdr:rowOff>96520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107315</xdr:rowOff>
    </xdr:from>
    <xdr:to>
      <xdr:col>19</xdr:col>
      <xdr:colOff>133350</xdr:colOff>
      <xdr:row>61</xdr:row>
      <xdr:rowOff>115570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5657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107315</xdr:rowOff>
    </xdr:from>
    <xdr:to>
      <xdr:col>19</xdr:col>
      <xdr:colOff>184150</xdr:colOff>
      <xdr:row>61</xdr:row>
      <xdr:rowOff>37465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47625</xdr:rowOff>
    </xdr:from>
    <xdr:ext cx="736600" cy="25908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163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61</xdr:row>
      <xdr:rowOff>103505</xdr:rowOff>
    </xdr:from>
    <xdr:to>
      <xdr:col>15</xdr:col>
      <xdr:colOff>82550</xdr:colOff>
      <xdr:row>61</xdr:row>
      <xdr:rowOff>107315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619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151765</xdr:rowOff>
    </xdr:from>
    <xdr:to>
      <xdr:col>15</xdr:col>
      <xdr:colOff>133350</xdr:colOff>
      <xdr:row>61</xdr:row>
      <xdr:rowOff>81915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3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92075</xdr:rowOff>
    </xdr:from>
    <xdr:ext cx="762000" cy="25908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07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79375</xdr:rowOff>
    </xdr:from>
    <xdr:to>
      <xdr:col>11</xdr:col>
      <xdr:colOff>31750</xdr:colOff>
      <xdr:row>61</xdr:row>
      <xdr:rowOff>103505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3782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123190</xdr:rowOff>
    </xdr:from>
    <xdr:to>
      <xdr:col>11</xdr:col>
      <xdr:colOff>82550</xdr:colOff>
      <xdr:row>61</xdr:row>
      <xdr:rowOff>53340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1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63500</xdr:rowOff>
    </xdr:from>
    <xdr:ext cx="762000" cy="25717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1790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67310</xdr:rowOff>
    </xdr:from>
    <xdr:to>
      <xdr:col>7</xdr:col>
      <xdr:colOff>31750</xdr:colOff>
      <xdr:row>60</xdr:row>
      <xdr:rowOff>168910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7620</xdr:rowOff>
    </xdr:from>
    <xdr:ext cx="762000" cy="25717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231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17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17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17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17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17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60</xdr:row>
      <xdr:rowOff>31115</xdr:rowOff>
    </xdr:from>
    <xdr:to>
      <xdr:col>23</xdr:col>
      <xdr:colOff>184150</xdr:colOff>
      <xdr:row>60</xdr:row>
      <xdr:rowOff>132715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3175</xdr:rowOff>
    </xdr:from>
    <xdr:ext cx="762000" cy="259080"/>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9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64770</xdr:rowOff>
    </xdr:from>
    <xdr:to>
      <xdr:col>19</xdr:col>
      <xdr:colOff>184150</xdr:colOff>
      <xdr:row>61</xdr:row>
      <xdr:rowOff>166370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151130</xdr:rowOff>
    </xdr:from>
    <xdr:ext cx="7366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09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56515</xdr:rowOff>
    </xdr:from>
    <xdr:to>
      <xdr:col>15</xdr:col>
      <xdr:colOff>133350</xdr:colOff>
      <xdr:row>61</xdr:row>
      <xdr:rowOff>158115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143510</xdr:rowOff>
    </xdr:from>
    <xdr:ext cx="762000" cy="25717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01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52705</xdr:rowOff>
    </xdr:from>
    <xdr:to>
      <xdr:col>11</xdr:col>
      <xdr:colOff>82550</xdr:colOff>
      <xdr:row>61</xdr:row>
      <xdr:rowOff>154940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11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139065</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97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29210</xdr:rowOff>
    </xdr:from>
    <xdr:to>
      <xdr:col>7</xdr:col>
      <xdr:colOff>31750</xdr:colOff>
      <xdr:row>61</xdr:row>
      <xdr:rowOff>130175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87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114935</xdr:rowOff>
    </xdr:from>
    <xdr:ext cx="76200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73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095"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[299,828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182,028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類似団体平均に数値が近づきつつあるものの、復旧・復興事業による物件費の支出等により依然として類似団体平均と乖離した状況は続いている。引き続き効率的な行財政運営となるよう努める。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352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717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717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156210</xdr:rowOff>
    </xdr:from>
    <xdr:to>
      <xdr:col>23</xdr:col>
      <xdr:colOff>133350</xdr:colOff>
      <xdr:row>89</xdr:row>
      <xdr:rowOff>6985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660"/>
          <a:ext cx="0" cy="1222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150495</xdr:rowOff>
    </xdr:from>
    <xdr:ext cx="762000" cy="259080"/>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728,786</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6985</xdr:rowOff>
    </xdr:from>
    <xdr:to>
      <xdr:col>24</xdr:col>
      <xdr:colOff>12700</xdr:colOff>
      <xdr:row>89</xdr:row>
      <xdr:rowOff>6985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71120</xdr:rowOff>
    </xdr:from>
    <xdr:ext cx="762000" cy="259080"/>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120,775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156210</xdr:rowOff>
    </xdr:from>
    <xdr:to>
      <xdr:col>24</xdr:col>
      <xdr:colOff>12700</xdr:colOff>
      <xdr:row>81</xdr:row>
      <xdr:rowOff>156210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1905</xdr:rowOff>
    </xdr:from>
    <xdr:to>
      <xdr:col>23</xdr:col>
      <xdr:colOff>133350</xdr:colOff>
      <xdr:row>84</xdr:row>
      <xdr:rowOff>36195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440370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123190</xdr:rowOff>
    </xdr:from>
    <xdr:ext cx="762000" cy="25717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4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106680</xdr:rowOff>
    </xdr:from>
    <xdr:to>
      <xdr:col>23</xdr:col>
      <xdr:colOff>184150</xdr:colOff>
      <xdr:row>83</xdr:row>
      <xdr:rowOff>36830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125730</xdr:rowOff>
    </xdr:from>
    <xdr:to>
      <xdr:col>19</xdr:col>
      <xdr:colOff>133350</xdr:colOff>
      <xdr:row>84</xdr:row>
      <xdr:rowOff>36195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35608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67310</xdr:rowOff>
    </xdr:from>
    <xdr:to>
      <xdr:col>19</xdr:col>
      <xdr:colOff>184150</xdr:colOff>
      <xdr:row>82</xdr:row>
      <xdr:rowOff>168910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7620</xdr:rowOff>
    </xdr:from>
    <xdr:ext cx="736600" cy="25717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89507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187,287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106680</xdr:rowOff>
    </xdr:from>
    <xdr:to>
      <xdr:col>15</xdr:col>
      <xdr:colOff>82550</xdr:colOff>
      <xdr:row>83</xdr:row>
      <xdr:rowOff>125730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3370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41910</xdr:rowOff>
    </xdr:from>
    <xdr:to>
      <xdr:col>15</xdr:col>
      <xdr:colOff>133350</xdr:colOff>
      <xdr:row>82</xdr:row>
      <xdr:rowOff>143510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153670</xdr:rowOff>
    </xdr:from>
    <xdr:ext cx="762000" cy="25908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69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174,574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94615</xdr:rowOff>
    </xdr:from>
    <xdr:to>
      <xdr:col>11</xdr:col>
      <xdr:colOff>31750</xdr:colOff>
      <xdr:row>83</xdr:row>
      <xdr:rowOff>106680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32496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25400</xdr:rowOff>
    </xdr:from>
    <xdr:to>
      <xdr:col>11</xdr:col>
      <xdr:colOff>82550</xdr:colOff>
      <xdr:row>82</xdr:row>
      <xdr:rowOff>127000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137160</xdr:rowOff>
    </xdr:from>
    <xdr:ext cx="762000" cy="25908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5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166,403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8890</xdr:rowOff>
    </xdr:from>
    <xdr:to>
      <xdr:col>7</xdr:col>
      <xdr:colOff>31750</xdr:colOff>
      <xdr:row>82</xdr:row>
      <xdr:rowOff>110490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120650</xdr:rowOff>
    </xdr:from>
    <xdr:ext cx="762000" cy="25717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36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158,099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122555</xdr:rowOff>
    </xdr:from>
    <xdr:to>
      <xdr:col>23</xdr:col>
      <xdr:colOff>184150</xdr:colOff>
      <xdr:row>84</xdr:row>
      <xdr:rowOff>52705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94615</xdr:rowOff>
    </xdr:from>
    <xdr:ext cx="762000" cy="259080"/>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324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299,828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156845</xdr:rowOff>
    </xdr:from>
    <xdr:to>
      <xdr:col>19</xdr:col>
      <xdr:colOff>184150</xdr:colOff>
      <xdr:row>84</xdr:row>
      <xdr:rowOff>86995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71755</xdr:rowOff>
    </xdr:from>
    <xdr:ext cx="736600"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473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316,948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74930</xdr:rowOff>
    </xdr:from>
    <xdr:to>
      <xdr:col>15</xdr:col>
      <xdr:colOff>133350</xdr:colOff>
      <xdr:row>84</xdr:row>
      <xdr:rowOff>5080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161290</xdr:rowOff>
    </xdr:from>
    <xdr:ext cx="762000" cy="259080"/>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391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276,319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55880</xdr:rowOff>
    </xdr:from>
    <xdr:to>
      <xdr:col>11</xdr:col>
      <xdr:colOff>82550</xdr:colOff>
      <xdr:row>83</xdr:row>
      <xdr:rowOff>157480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142240</xdr:rowOff>
    </xdr:from>
    <xdr:ext cx="762000" cy="25908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372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266,671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43815</xdr:rowOff>
    </xdr:from>
    <xdr:to>
      <xdr:col>7</xdr:col>
      <xdr:colOff>31750</xdr:colOff>
      <xdr:row>83</xdr:row>
      <xdr:rowOff>145415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2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130175</xdr:rowOff>
    </xdr:from>
    <xdr:ext cx="762000" cy="25908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360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260,638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095" cy="35877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国及び他自治体の動向に応じ適正化に努めているほか、震災後の業務増に対応するため、民間経験者等、年齢にとらわれず任期付職員として採用していることから、震災前から働く同年代の職員より給与が低くなることとなり、結果全国市平均を下回る状況となってい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717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717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17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162560</xdr:rowOff>
    </xdr:from>
    <xdr:to>
      <xdr:col>81</xdr:col>
      <xdr:colOff>44450</xdr:colOff>
      <xdr:row>89</xdr:row>
      <xdr:rowOff>150495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7110"/>
          <a:ext cx="0" cy="1702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122555</xdr:rowOff>
    </xdr:from>
    <xdr:ext cx="762000" cy="25717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6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150495</xdr:rowOff>
    </xdr:from>
    <xdr:to>
      <xdr:col>81</xdr:col>
      <xdr:colOff>133350</xdr:colOff>
      <xdr:row>89</xdr:row>
      <xdr:rowOff>150495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77470</xdr:rowOff>
    </xdr:from>
    <xdr:ext cx="762000" cy="25717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5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162560</xdr:rowOff>
    </xdr:from>
    <xdr:to>
      <xdr:col>81</xdr:col>
      <xdr:colOff>133350</xdr:colOff>
      <xdr:row>79</xdr:row>
      <xdr:rowOff>162560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7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82550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4843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154940</xdr:rowOff>
    </xdr:from>
    <xdr:ext cx="762000" cy="25717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2819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10795</xdr:rowOff>
    </xdr:from>
    <xdr:to>
      <xdr:col>81</xdr:col>
      <xdr:colOff>95250</xdr:colOff>
      <xdr:row>86</xdr:row>
      <xdr:rowOff>112395</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29210</xdr:rowOff>
    </xdr:from>
    <xdr:to>
      <xdr:col>77</xdr:col>
      <xdr:colOff>44450</xdr:colOff>
      <xdr:row>84</xdr:row>
      <xdr:rowOff>82550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43101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168910</xdr:rowOff>
    </xdr:from>
    <xdr:to>
      <xdr:col>77</xdr:col>
      <xdr:colOff>95250</xdr:colOff>
      <xdr:row>86</xdr:row>
      <xdr:rowOff>99060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4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83820</xdr:rowOff>
    </xdr:from>
    <xdr:ext cx="736600" cy="259080"/>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28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82</xdr:row>
      <xdr:rowOff>76835</xdr:rowOff>
    </xdr:from>
    <xdr:to>
      <xdr:col>72</xdr:col>
      <xdr:colOff>203200</xdr:colOff>
      <xdr:row>84</xdr:row>
      <xdr:rowOff>29210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135735"/>
          <a:ext cx="889000" cy="295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154940</xdr:rowOff>
    </xdr:from>
    <xdr:to>
      <xdr:col>73</xdr:col>
      <xdr:colOff>44450</xdr:colOff>
      <xdr:row>86</xdr:row>
      <xdr:rowOff>85090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2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69850</xdr:rowOff>
    </xdr:from>
    <xdr:ext cx="762000" cy="259080"/>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81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76835</xdr:rowOff>
    </xdr:from>
    <xdr:to>
      <xdr:col>68</xdr:col>
      <xdr:colOff>152400</xdr:colOff>
      <xdr:row>83</xdr:row>
      <xdr:rowOff>39370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13573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168910</xdr:rowOff>
    </xdr:from>
    <xdr:to>
      <xdr:col>68</xdr:col>
      <xdr:colOff>203200</xdr:colOff>
      <xdr:row>86</xdr:row>
      <xdr:rowOff>99060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4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83820</xdr:rowOff>
    </xdr:from>
    <xdr:ext cx="762000" cy="25908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2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24130</xdr:rowOff>
    </xdr:from>
    <xdr:to>
      <xdr:col>64</xdr:col>
      <xdr:colOff>152400</xdr:colOff>
      <xdr:row>86</xdr:row>
      <xdr:rowOff>125730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110490</xdr:rowOff>
    </xdr:from>
    <xdr:ext cx="762000" cy="25717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551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48260</xdr:rowOff>
    </xdr:from>
    <xdr:ext cx="762000" cy="259080"/>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27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143510</xdr:rowOff>
    </xdr:from>
    <xdr:ext cx="736600" cy="25717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20241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149860</xdr:rowOff>
    </xdr:from>
    <xdr:to>
      <xdr:col>73</xdr:col>
      <xdr:colOff>44450</xdr:colOff>
      <xdr:row>84</xdr:row>
      <xdr:rowOff>80010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38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90170</xdr:rowOff>
    </xdr:from>
    <xdr:ext cx="762000"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149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82</xdr:row>
      <xdr:rowOff>26035</xdr:rowOff>
    </xdr:from>
    <xdr:to>
      <xdr:col>68</xdr:col>
      <xdr:colOff>203200</xdr:colOff>
      <xdr:row>82</xdr:row>
      <xdr:rowOff>127635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0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137795</xdr:rowOff>
    </xdr:from>
    <xdr:ext cx="762000" cy="259080"/>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385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82</xdr:row>
      <xdr:rowOff>160020</xdr:rowOff>
    </xdr:from>
    <xdr:to>
      <xdr:col>64</xdr:col>
      <xdr:colOff>152400</xdr:colOff>
      <xdr:row>83</xdr:row>
      <xdr:rowOff>90170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2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100330</xdr:rowOff>
    </xdr:from>
    <xdr:ext cx="762000" cy="25717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39877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34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095" cy="35687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[12.27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復旧・復興事業の事務執行のため、任期付職員の採用をしていることから人口に比べ職員数が多い状況が続いているが、事業の進展に伴い減少傾向にある。今後、事業の終了を見込んだ適切な職員数管理を図り、効率的な組織運営に努め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17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17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17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15240</xdr:rowOff>
    </xdr:from>
    <xdr:to>
      <xdr:col>81</xdr:col>
      <xdr:colOff>44450</xdr:colOff>
      <xdr:row>67</xdr:row>
      <xdr:rowOff>4445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340"/>
          <a:ext cx="0" cy="15322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147955</xdr:rowOff>
    </xdr:from>
    <xdr:ext cx="762000" cy="2584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19.56</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4445</xdr:rowOff>
    </xdr:from>
    <xdr:to>
      <xdr:col>81</xdr:col>
      <xdr:colOff>133350</xdr:colOff>
      <xdr:row>67</xdr:row>
      <xdr:rowOff>4445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102235</xdr:rowOff>
    </xdr:from>
    <xdr:ext cx="762000" cy="2584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15240</xdr:rowOff>
    </xdr:from>
    <xdr:to>
      <xdr:col>81</xdr:col>
      <xdr:colOff>133350</xdr:colOff>
      <xdr:row>58</xdr:row>
      <xdr:rowOff>15240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635</xdr:rowOff>
    </xdr:from>
    <xdr:to>
      <xdr:col>81</xdr:col>
      <xdr:colOff>44450</xdr:colOff>
      <xdr:row>62</xdr:row>
      <xdr:rowOff>23495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63053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140335</xdr:rowOff>
    </xdr:from>
    <xdr:ext cx="762000" cy="259080"/>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58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123825</xdr:rowOff>
    </xdr:from>
    <xdr:to>
      <xdr:col>81</xdr:col>
      <xdr:colOff>95250</xdr:colOff>
      <xdr:row>61</xdr:row>
      <xdr:rowOff>53975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635</xdr:rowOff>
    </xdr:from>
    <xdr:to>
      <xdr:col>77</xdr:col>
      <xdr:colOff>44450</xdr:colOff>
      <xdr:row>62</xdr:row>
      <xdr:rowOff>10160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6305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41275</xdr:rowOff>
    </xdr:from>
    <xdr:to>
      <xdr:col>77</xdr:col>
      <xdr:colOff>95250</xdr:colOff>
      <xdr:row>60</xdr:row>
      <xdr:rowOff>143510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28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153035</xdr:rowOff>
    </xdr:from>
    <xdr:ext cx="736600" cy="259080"/>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0971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10160</xdr:rowOff>
    </xdr:from>
    <xdr:to>
      <xdr:col>72</xdr:col>
      <xdr:colOff>203200</xdr:colOff>
      <xdr:row>62</xdr:row>
      <xdr:rowOff>55880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6400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36830</xdr:rowOff>
    </xdr:from>
    <xdr:to>
      <xdr:col>73</xdr:col>
      <xdr:colOff>44450</xdr:colOff>
      <xdr:row>60</xdr:row>
      <xdr:rowOff>138430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148590</xdr:rowOff>
    </xdr:from>
    <xdr:ext cx="762000" cy="259080"/>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9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55880</xdr:rowOff>
    </xdr:from>
    <xdr:to>
      <xdr:col>68</xdr:col>
      <xdr:colOff>152400</xdr:colOff>
      <xdr:row>63</xdr:row>
      <xdr:rowOff>29210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68578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1905</xdr:rowOff>
    </xdr:from>
    <xdr:to>
      <xdr:col>68</xdr:col>
      <xdr:colOff>203200</xdr:colOff>
      <xdr:row>60</xdr:row>
      <xdr:rowOff>103505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113665</xdr:rowOff>
    </xdr:from>
    <xdr:ext cx="762000" cy="2584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57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163195</xdr:rowOff>
    </xdr:from>
    <xdr:to>
      <xdr:col>64</xdr:col>
      <xdr:colOff>152400</xdr:colOff>
      <xdr:row>60</xdr:row>
      <xdr:rowOff>93345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7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103505</xdr:rowOff>
    </xdr:from>
    <xdr:ext cx="762000" cy="25908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047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17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17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17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17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17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144145</xdr:rowOff>
    </xdr:from>
    <xdr:to>
      <xdr:col>81</xdr:col>
      <xdr:colOff>95250</xdr:colOff>
      <xdr:row>62</xdr:row>
      <xdr:rowOff>74930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602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116205</xdr:rowOff>
    </xdr:from>
    <xdr:ext cx="762000" cy="259080"/>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74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121285</xdr:rowOff>
    </xdr:from>
    <xdr:to>
      <xdr:col>77</xdr:col>
      <xdr:colOff>95250</xdr:colOff>
      <xdr:row>62</xdr:row>
      <xdr:rowOff>52070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79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36195</xdr:rowOff>
    </xdr:from>
    <xdr:ext cx="736600" cy="25908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66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130810</xdr:rowOff>
    </xdr:from>
    <xdr:to>
      <xdr:col>73</xdr:col>
      <xdr:colOff>44450</xdr:colOff>
      <xdr:row>62</xdr:row>
      <xdr:rowOff>60960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45720</xdr:rowOff>
    </xdr:from>
    <xdr:ext cx="762000" cy="259080"/>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7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5080</xdr:rowOff>
    </xdr:from>
    <xdr:to>
      <xdr:col>68</xdr:col>
      <xdr:colOff>203200</xdr:colOff>
      <xdr:row>62</xdr:row>
      <xdr:rowOff>106680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63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91440</xdr:rowOff>
    </xdr:from>
    <xdr:ext cx="762000" cy="25908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72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149860</xdr:rowOff>
    </xdr:from>
    <xdr:to>
      <xdr:col>64</xdr:col>
      <xdr:colOff>152400</xdr:colOff>
      <xdr:row>63</xdr:row>
      <xdr:rowOff>80010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7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64770</xdr:rowOff>
    </xdr:from>
    <xdr:ext cx="762000" cy="25717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8661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095" cy="35877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東日本大震災の後、災害復旧費補助金や復興交付金等を財源とした事業展開や、繰上償還等により地方債残高は減少傾向であり、今年度においては前年度比0.4％減の14.5％となった。今後も繰上償還の積極的な実施等、公債費負担の軽減に努め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717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717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717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83185</xdr:rowOff>
    </xdr:from>
    <xdr:to>
      <xdr:col>81</xdr:col>
      <xdr:colOff>44450</xdr:colOff>
      <xdr:row>44</xdr:row>
      <xdr:rowOff>10160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3935"/>
          <a:ext cx="0" cy="1470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153670</xdr:rowOff>
    </xdr:from>
    <xdr:ext cx="762000" cy="259080"/>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68.3</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10160</xdr:rowOff>
    </xdr:from>
    <xdr:to>
      <xdr:col>81</xdr:col>
      <xdr:colOff>133350</xdr:colOff>
      <xdr:row>44</xdr:row>
      <xdr:rowOff>10160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169545</xdr:rowOff>
    </xdr:from>
    <xdr:ext cx="762000" cy="25717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83185</xdr:rowOff>
    </xdr:from>
    <xdr:to>
      <xdr:col>81</xdr:col>
      <xdr:colOff>133350</xdr:colOff>
      <xdr:row>35</xdr:row>
      <xdr:rowOff>83185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3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128905</xdr:rowOff>
    </xdr:from>
    <xdr:to>
      <xdr:col>81</xdr:col>
      <xdr:colOff>44450</xdr:colOff>
      <xdr:row>37</xdr:row>
      <xdr:rowOff>136525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47255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153035</xdr:rowOff>
    </xdr:from>
    <xdr:ext cx="762000" cy="259080"/>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7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136525</xdr:rowOff>
    </xdr:from>
    <xdr:to>
      <xdr:col>81</xdr:col>
      <xdr:colOff>95250</xdr:colOff>
      <xdr:row>37</xdr:row>
      <xdr:rowOff>66675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136525</xdr:rowOff>
    </xdr:from>
    <xdr:to>
      <xdr:col>77</xdr:col>
      <xdr:colOff>44450</xdr:colOff>
      <xdr:row>37</xdr:row>
      <xdr:rowOff>138430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4801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126365</xdr:rowOff>
    </xdr:from>
    <xdr:to>
      <xdr:col>77</xdr:col>
      <xdr:colOff>95250</xdr:colOff>
      <xdr:row>37</xdr:row>
      <xdr:rowOff>56515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66675</xdr:rowOff>
    </xdr:from>
    <xdr:ext cx="736600" cy="25717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6742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138430</xdr:rowOff>
    </xdr:from>
    <xdr:to>
      <xdr:col>72</xdr:col>
      <xdr:colOff>203200</xdr:colOff>
      <xdr:row>37</xdr:row>
      <xdr:rowOff>138430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4820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128905</xdr:rowOff>
    </xdr:from>
    <xdr:to>
      <xdr:col>73</xdr:col>
      <xdr:colOff>44450</xdr:colOff>
      <xdr:row>37</xdr:row>
      <xdr:rowOff>59055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0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69215</xdr:rowOff>
    </xdr:from>
    <xdr:ext cx="762000" cy="25908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69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122555</xdr:rowOff>
    </xdr:from>
    <xdr:to>
      <xdr:col>68</xdr:col>
      <xdr:colOff>152400</xdr:colOff>
      <xdr:row>37</xdr:row>
      <xdr:rowOff>138430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4662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128905</xdr:rowOff>
    </xdr:from>
    <xdr:to>
      <xdr:col>68</xdr:col>
      <xdr:colOff>203200</xdr:colOff>
      <xdr:row>37</xdr:row>
      <xdr:rowOff>59055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0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69215</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69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36</xdr:row>
      <xdr:rowOff>128905</xdr:rowOff>
    </xdr:from>
    <xdr:to>
      <xdr:col>64</xdr:col>
      <xdr:colOff>152400</xdr:colOff>
      <xdr:row>37</xdr:row>
      <xdr:rowOff>59055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0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69215</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69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37</xdr:row>
      <xdr:rowOff>78105</xdr:rowOff>
    </xdr:from>
    <xdr:to>
      <xdr:col>81</xdr:col>
      <xdr:colOff>95250</xdr:colOff>
      <xdr:row>38</xdr:row>
      <xdr:rowOff>8255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50165</xdr:rowOff>
    </xdr:from>
    <xdr:ext cx="762000" cy="259080"/>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9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37</xdr:row>
      <xdr:rowOff>86360</xdr:rowOff>
    </xdr:from>
    <xdr:to>
      <xdr:col>77</xdr:col>
      <xdr:colOff>95250</xdr:colOff>
      <xdr:row>38</xdr:row>
      <xdr:rowOff>15875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430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635</xdr:rowOff>
    </xdr:from>
    <xdr:ext cx="7366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15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37</xdr:row>
      <xdr:rowOff>87630</xdr:rowOff>
    </xdr:from>
    <xdr:to>
      <xdr:col>73</xdr:col>
      <xdr:colOff>44450</xdr:colOff>
      <xdr:row>38</xdr:row>
      <xdr:rowOff>17780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2540</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1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87630</xdr:rowOff>
    </xdr:from>
    <xdr:to>
      <xdr:col>68</xdr:col>
      <xdr:colOff>203200</xdr:colOff>
      <xdr:row>38</xdr:row>
      <xdr:rowOff>17780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2540</xdr:rowOff>
    </xdr:from>
    <xdr:ext cx="762000" cy="25908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1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71755</xdr:rowOff>
    </xdr:from>
    <xdr:to>
      <xdr:col>64</xdr:col>
      <xdr:colOff>152400</xdr:colOff>
      <xdr:row>38</xdr:row>
      <xdr:rowOff>1905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158115</xdr:rowOff>
    </xdr:from>
    <xdr:ext cx="762000" cy="25717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017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095" cy="35877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基金残高及び充当可能財源等が将来負担額を上回っており、将来負担比率が算出されない状況が続いている。今後も公債費の抑制、充当可能財源の確保等財政の健全化に努める。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3520"/>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717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144780</xdr:rowOff>
    </xdr:from>
    <xdr:ext cx="762000" cy="25717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2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1270</xdr:rowOff>
    </xdr:from>
    <xdr:to>
      <xdr:col>81</xdr:col>
      <xdr:colOff>133350</xdr:colOff>
      <xdr:row>22</xdr:row>
      <xdr:rowOff>1270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93980</xdr:rowOff>
    </xdr:from>
    <xdr:ext cx="762000" cy="259080"/>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942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121920</xdr:rowOff>
    </xdr:from>
    <xdr:to>
      <xdr:col>81</xdr:col>
      <xdr:colOff>95250</xdr:colOff>
      <xdr:row>15</xdr:row>
      <xdr:rowOff>52070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69850</xdr:rowOff>
    </xdr:from>
    <xdr:to>
      <xdr:col>77</xdr:col>
      <xdr:colOff>95250</xdr:colOff>
      <xdr:row>15</xdr:row>
      <xdr:rowOff>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4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10160</xdr:rowOff>
    </xdr:from>
    <xdr:ext cx="736600" cy="259080"/>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239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71755</xdr:rowOff>
    </xdr:from>
    <xdr:to>
      <xdr:col>73</xdr:col>
      <xdr:colOff>44450</xdr:colOff>
      <xdr:row>15</xdr:row>
      <xdr:rowOff>1905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47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12065</xdr:rowOff>
    </xdr:from>
    <xdr:ext cx="762000" cy="259080"/>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40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14</xdr:row>
      <xdr:rowOff>73660</xdr:rowOff>
    </xdr:from>
    <xdr:to>
      <xdr:col>68</xdr:col>
      <xdr:colOff>203200</xdr:colOff>
      <xdr:row>15</xdr:row>
      <xdr:rowOff>3810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47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13970</xdr:rowOff>
    </xdr:from>
    <xdr:ext cx="762000" cy="259080"/>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24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91440</xdr:rowOff>
    </xdr:from>
    <xdr:to>
      <xdr:col>64</xdr:col>
      <xdr:colOff>152400</xdr:colOff>
      <xdr:row>15</xdr:row>
      <xdr:rowOff>21590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4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31750</xdr:rowOff>
    </xdr:from>
    <xdr:ext cx="762000" cy="25717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260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岩手県陸前高田市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18,338
18,163
231.94
31,333,783
26,447,126
4,578,344
7,112,080
13,455,063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14.5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4445" cy="25717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4565" cy="25717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960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88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復旧・復興事業の進展に伴い、災害派遣手当が減少したこと等から、前年度比3.7％減の27.8％となっている。今後も適切な職員数管理に努める。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654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095" cy="25717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609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609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6095" cy="25717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609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609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095" cy="25717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129540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60960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111760</xdr:rowOff>
    </xdr:from>
    <xdr:to>
      <xdr:col>24</xdr:col>
      <xdr:colOff>25400</xdr:colOff>
      <xdr:row>40</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26860"/>
          <a:ext cx="838200" cy="281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161290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35560</xdr:rowOff>
    </xdr:from>
    <xdr:to>
      <xdr:col>19</xdr:col>
      <xdr:colOff>187325</xdr:colOff>
      <xdr:row>40</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8935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107950</xdr:rowOff>
    </xdr:from>
    <xdr:ext cx="73469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0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40</xdr:row>
      <xdr:rowOff>35560</xdr:rowOff>
    </xdr:from>
    <xdr:to>
      <xdr:col>15</xdr:col>
      <xdr:colOff>98425</xdr:colOff>
      <xdr:row>41</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93560"/>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39370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41</xdr:row>
      <xdr:rowOff>16510</xdr:rowOff>
    </xdr:from>
    <xdr:to>
      <xdr:col>11</xdr:col>
      <xdr:colOff>9525</xdr:colOff>
      <xdr:row>41</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70459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165100</xdr:rowOff>
    </xdr:from>
    <xdr:ext cx="76009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149860</xdr:rowOff>
    </xdr:from>
    <xdr:ext cx="76009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09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33020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4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40</xdr:row>
      <xdr:rowOff>0</xdr:rowOff>
    </xdr:from>
    <xdr:to>
      <xdr:col>20</xdr:col>
      <xdr:colOff>38100</xdr:colOff>
      <xdr:row>40</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86360</xdr:rowOff>
    </xdr:from>
    <xdr:ext cx="734695" cy="25717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4436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39</xdr:row>
      <xdr:rowOff>156210</xdr:rowOff>
    </xdr:from>
    <xdr:to>
      <xdr:col>15</xdr:col>
      <xdr:colOff>149225</xdr:colOff>
      <xdr:row>40</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71120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2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41</xdr:row>
      <xdr:rowOff>19050</xdr:rowOff>
    </xdr:from>
    <xdr:to>
      <xdr:col>11</xdr:col>
      <xdr:colOff>60325</xdr:colOff>
      <xdr:row>41</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105410</xdr:rowOff>
    </xdr:from>
    <xdr:ext cx="76009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34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40</xdr:row>
      <xdr:rowOff>137160</xdr:rowOff>
    </xdr:from>
    <xdr:to>
      <xdr:col>6</xdr:col>
      <xdr:colOff>171450</xdr:colOff>
      <xdr:row>41</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52070</xdr:rowOff>
    </xdr:from>
    <xdr:ext cx="760095" cy="25717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8152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復旧・復興事業の進展に伴い、予算規模が縮小する一方で、旧仮設市庁舎の解体等により、物件費に大きな縮小は見られなかったことから、物件費の割合は前年度比1.2％増の18.5％となった。引続き適正な予算執行と経費削減に努め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654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095" cy="25717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609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6095"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6095" cy="25717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609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6095"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095" cy="25717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10160</xdr:rowOff>
    </xdr:from>
    <xdr:ext cx="762000" cy="25908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130810</xdr:rowOff>
    </xdr:from>
    <xdr:ext cx="76200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57150</xdr:rowOff>
    </xdr:from>
    <xdr:to>
      <xdr:col>82</xdr:col>
      <xdr:colOff>107950</xdr:colOff>
      <xdr:row>22</xdr:row>
      <xdr:rowOff>38100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65760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60960</xdr:rowOff>
    </xdr:from>
    <xdr:ext cx="762000" cy="25908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57150</xdr:rowOff>
    </xdr:from>
    <xdr:to>
      <xdr:col>78</xdr:col>
      <xdr:colOff>69850</xdr:colOff>
      <xdr:row>21</xdr:row>
      <xdr:rowOff>158750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6576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12700</xdr:rowOff>
    </xdr:from>
    <xdr:to>
      <xdr:col>78</xdr:col>
      <xdr:colOff>120650</xdr:colOff>
      <xdr:row>18</xdr:row>
      <xdr:rowOff>114300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9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124460</xdr:rowOff>
    </xdr:from>
    <xdr:ext cx="7366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67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152400</xdr:rowOff>
    </xdr:from>
    <xdr:to>
      <xdr:col>73</xdr:col>
      <xdr:colOff>180975</xdr:colOff>
      <xdr:row>21</xdr:row>
      <xdr:rowOff>158750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38500"/>
          <a:ext cx="889000" cy="520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127000</xdr:rowOff>
    </xdr:from>
    <xdr:to>
      <xdr:col>74</xdr:col>
      <xdr:colOff>31750</xdr:colOff>
      <xdr:row>19</xdr:row>
      <xdr:rowOff>57150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67310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63500</xdr:rowOff>
    </xdr:from>
    <xdr:to>
      <xdr:col>69</xdr:col>
      <xdr:colOff>92075</xdr:colOff>
      <xdr:row>18</xdr:row>
      <xdr:rowOff>152400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496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101600</xdr:rowOff>
    </xdr:from>
    <xdr:to>
      <xdr:col>69</xdr:col>
      <xdr:colOff>142875</xdr:colOff>
      <xdr:row>19</xdr:row>
      <xdr:rowOff>31750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41910</xdr:rowOff>
    </xdr:from>
    <xdr:ext cx="760095" cy="25717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565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18</xdr:row>
      <xdr:rowOff>50800</xdr:rowOff>
    </xdr:from>
    <xdr:to>
      <xdr:col>65</xdr:col>
      <xdr:colOff>53975</xdr:colOff>
      <xdr:row>18</xdr:row>
      <xdr:rowOff>152400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137160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2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09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09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09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21</xdr:row>
      <xdr:rowOff>158750</xdr:rowOff>
    </xdr:from>
    <xdr:to>
      <xdr:col>82</xdr:col>
      <xdr:colOff>158750</xdr:colOff>
      <xdr:row>22</xdr:row>
      <xdr:rowOff>88900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7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67310</xdr:rowOff>
    </xdr:from>
    <xdr:ext cx="762000" cy="25908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66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21</xdr:row>
      <xdr:rowOff>6350</xdr:rowOff>
    </xdr:from>
    <xdr:to>
      <xdr:col>78</xdr:col>
      <xdr:colOff>120650</xdr:colOff>
      <xdr:row>21</xdr:row>
      <xdr:rowOff>107950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92710</xdr:rowOff>
    </xdr:from>
    <xdr:ext cx="7366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69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21</xdr:row>
      <xdr:rowOff>107950</xdr:rowOff>
    </xdr:from>
    <xdr:to>
      <xdr:col>74</xdr:col>
      <xdr:colOff>31750</xdr:colOff>
      <xdr:row>22</xdr:row>
      <xdr:rowOff>38100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7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22860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79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101600</xdr:rowOff>
    </xdr:from>
    <xdr:to>
      <xdr:col>69</xdr:col>
      <xdr:colOff>142875</xdr:colOff>
      <xdr:row>19</xdr:row>
      <xdr:rowOff>31750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16510</xdr:rowOff>
    </xdr:from>
    <xdr:ext cx="760095"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74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12700</xdr:rowOff>
    </xdr:from>
    <xdr:to>
      <xdr:col>65</xdr:col>
      <xdr:colOff>53975</xdr:colOff>
      <xdr:row>18</xdr:row>
      <xdr:rowOff>114300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124460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6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対象児童数の減少に伴い保育所運営委託料及び児童手当が減となり、前年度比0.2％減の6.9％となった。引続き適正な予算執行に努める。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6545"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095" cy="25717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6095"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609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6095" cy="25717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6095"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609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095" cy="25717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67310</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105410</xdr:rowOff>
    </xdr:from>
    <xdr:ext cx="762000"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758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22860</xdr:rowOff>
    </xdr:from>
    <xdr:ext cx="762000" cy="25908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38100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012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162560</xdr:rowOff>
    </xdr:from>
    <xdr:ext cx="734695" cy="25908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637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38100</xdr:rowOff>
    </xdr:from>
    <xdr:to>
      <xdr:col>15</xdr:col>
      <xdr:colOff>98425</xdr:colOff>
      <xdr:row>56</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393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6350</xdr:rowOff>
    </xdr:from>
    <xdr:to>
      <xdr:col>15</xdr:col>
      <xdr:colOff>149225</xdr:colOff>
      <xdr:row>57</xdr:row>
      <xdr:rowOff>107950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92710</xdr:rowOff>
    </xdr:from>
    <xdr:ext cx="762000"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6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139700</xdr:rowOff>
    </xdr:from>
    <xdr:to>
      <xdr:col>11</xdr:col>
      <xdr:colOff>9525</xdr:colOff>
      <xdr:row>56</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409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127000</xdr:rowOff>
    </xdr:from>
    <xdr:to>
      <xdr:col>11</xdr:col>
      <xdr:colOff>60325</xdr:colOff>
      <xdr:row>57</xdr:row>
      <xdr:rowOff>57150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41910</xdr:rowOff>
    </xdr:from>
    <xdr:ext cx="760095" cy="25717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145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16510</xdr:rowOff>
    </xdr:from>
    <xdr:ext cx="76009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46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095"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111760</xdr:rowOff>
    </xdr:from>
    <xdr:ext cx="762000" cy="25717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700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60960</xdr:rowOff>
    </xdr:from>
    <xdr:ext cx="734695"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192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158750</xdr:rowOff>
    </xdr:from>
    <xdr:to>
      <xdr:col>15</xdr:col>
      <xdr:colOff>149225</xdr:colOff>
      <xdr:row>56</xdr:row>
      <xdr:rowOff>88900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99060</xdr:rowOff>
    </xdr:from>
    <xdr:ext cx="762000" cy="25717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57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54610</xdr:rowOff>
    </xdr:from>
    <xdr:ext cx="760095" cy="25717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843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3810</xdr:rowOff>
    </xdr:from>
    <xdr:ext cx="760095"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7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数値は横ばいで推移しており、引続き類似団体平均を下回る状況が続いている。今後も公営企業の効率的な経営に努める等、繰出金の抑制を図る。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6545"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095" cy="25717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609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6095" cy="25717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6095" cy="2584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609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6095" cy="25717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609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095" cy="25717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63500</xdr:rowOff>
    </xdr:from>
    <xdr:to>
      <xdr:col>82</xdr:col>
      <xdr:colOff>107950</xdr:colOff>
      <xdr:row>60</xdr:row>
      <xdr:rowOff>143510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35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115570</xdr:rowOff>
    </xdr:from>
    <xdr:ext cx="762000" cy="259080"/>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143510</xdr:rowOff>
    </xdr:from>
    <xdr:to>
      <xdr:col>82</xdr:col>
      <xdr:colOff>196850</xdr:colOff>
      <xdr:row>60</xdr:row>
      <xdr:rowOff>143510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149860</xdr:rowOff>
    </xdr:from>
    <xdr:ext cx="762000" cy="259080"/>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63500</xdr:rowOff>
    </xdr:from>
    <xdr:to>
      <xdr:col>82</xdr:col>
      <xdr:colOff>196850</xdr:colOff>
      <xdr:row>53</xdr:row>
      <xdr:rowOff>63500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27305</xdr:rowOff>
    </xdr:from>
    <xdr:to>
      <xdr:col>82</xdr:col>
      <xdr:colOff>107950</xdr:colOff>
      <xdr:row>55</xdr:row>
      <xdr:rowOff>46990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5705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33655</xdr:rowOff>
    </xdr:from>
    <xdr:ext cx="762000" cy="2584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34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61595</xdr:rowOff>
    </xdr:from>
    <xdr:to>
      <xdr:col>82</xdr:col>
      <xdr:colOff>158750</xdr:colOff>
      <xdr:row>55</xdr:row>
      <xdr:rowOff>163195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55</xdr:row>
      <xdr:rowOff>66675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7674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128270</xdr:rowOff>
    </xdr:from>
    <xdr:ext cx="7366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58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66675</xdr:rowOff>
    </xdr:from>
    <xdr:to>
      <xdr:col>73</xdr:col>
      <xdr:colOff>180975</xdr:colOff>
      <xdr:row>55</xdr:row>
      <xdr:rowOff>79375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964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48260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46990</xdr:rowOff>
    </xdr:from>
    <xdr:to>
      <xdr:col>69</xdr:col>
      <xdr:colOff>92075</xdr:colOff>
      <xdr:row>55</xdr:row>
      <xdr:rowOff>79375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767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166370</xdr:rowOff>
    </xdr:from>
    <xdr:to>
      <xdr:col>69</xdr:col>
      <xdr:colOff>142875</xdr:colOff>
      <xdr:row>56</xdr:row>
      <xdr:rowOff>95885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80645</xdr:rowOff>
    </xdr:from>
    <xdr:ext cx="760095"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818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93980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9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09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09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09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54</xdr:row>
      <xdr:rowOff>147955</xdr:rowOff>
    </xdr:from>
    <xdr:to>
      <xdr:col>82</xdr:col>
      <xdr:colOff>158750</xdr:colOff>
      <xdr:row>55</xdr:row>
      <xdr:rowOff>78105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164465</xdr:rowOff>
    </xdr:from>
    <xdr:ext cx="762000" cy="25908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51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107950</xdr:rowOff>
    </xdr:from>
    <xdr:ext cx="7366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94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15875</xdr:rowOff>
    </xdr:from>
    <xdr:to>
      <xdr:col>74</xdr:col>
      <xdr:colOff>31750</xdr:colOff>
      <xdr:row>55</xdr:row>
      <xdr:rowOff>117475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4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127635</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14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29210</xdr:rowOff>
    </xdr:from>
    <xdr:to>
      <xdr:col>69</xdr:col>
      <xdr:colOff>142875</xdr:colOff>
      <xdr:row>55</xdr:row>
      <xdr:rowOff>130175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58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140335</xdr:rowOff>
    </xdr:from>
    <xdr:ext cx="760095"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2718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107950</xdr:rowOff>
    </xdr:from>
    <xdr:ext cx="76200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9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今年度においても類似団体平均を下回る状況が続いている。今後も補助金交付審査と補助額の妥当性等、予算執行の適正化を図り、経費削減に努める。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6545"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095" cy="25717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6095" cy="25717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6095" cy="25717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6095" cy="25717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6095" cy="25717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10160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153670</xdr:rowOff>
    </xdr:from>
    <xdr:ext cx="762000" cy="25908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10160</xdr:rowOff>
    </xdr:from>
    <xdr:to>
      <xdr:col>82</xdr:col>
      <xdr:colOff>196850</xdr:colOff>
      <xdr:row>41</xdr:row>
      <xdr:rowOff>10160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76200</xdr:rowOff>
    </xdr:from>
    <xdr:ext cx="762000" cy="25717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163830</xdr:rowOff>
    </xdr:from>
    <xdr:to>
      <xdr:col>82</xdr:col>
      <xdr:colOff>107950</xdr:colOff>
      <xdr:row>35</xdr:row>
      <xdr:rowOff>83820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599313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52705</xdr:rowOff>
    </xdr:from>
    <xdr:ext cx="762000" cy="25717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490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80645</xdr:rowOff>
    </xdr:from>
    <xdr:to>
      <xdr:col>82</xdr:col>
      <xdr:colOff>158750</xdr:colOff>
      <xdr:row>37</xdr:row>
      <xdr:rowOff>10795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38100</xdr:rowOff>
    </xdr:from>
    <xdr:to>
      <xdr:col>78</xdr:col>
      <xdr:colOff>69850</xdr:colOff>
      <xdr:row>35</xdr:row>
      <xdr:rowOff>83820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0388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59690</xdr:rowOff>
    </xdr:from>
    <xdr:ext cx="73660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03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10160</xdr:rowOff>
    </xdr:from>
    <xdr:to>
      <xdr:col>73</xdr:col>
      <xdr:colOff>180975</xdr:colOff>
      <xdr:row>35</xdr:row>
      <xdr:rowOff>38100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109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85090</xdr:rowOff>
    </xdr:from>
    <xdr:to>
      <xdr:col>74</xdr:col>
      <xdr:colOff>31750</xdr:colOff>
      <xdr:row>37</xdr:row>
      <xdr:rowOff>15240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145415</xdr:rowOff>
    </xdr:from>
    <xdr:to>
      <xdr:col>69</xdr:col>
      <xdr:colOff>92075</xdr:colOff>
      <xdr:row>35</xdr:row>
      <xdr:rowOff>10160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9747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90170</xdr:rowOff>
    </xdr:from>
    <xdr:to>
      <xdr:col>69</xdr:col>
      <xdr:colOff>142875</xdr:colOff>
      <xdr:row>37</xdr:row>
      <xdr:rowOff>20320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5080</xdr:rowOff>
    </xdr:from>
    <xdr:ext cx="760095"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487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62230</xdr:rowOff>
    </xdr:from>
    <xdr:to>
      <xdr:col>65</xdr:col>
      <xdr:colOff>53975</xdr:colOff>
      <xdr:row>36</xdr:row>
      <xdr:rowOff>163830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148590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2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09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09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09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34</xdr:row>
      <xdr:rowOff>113030</xdr:rowOff>
    </xdr:from>
    <xdr:to>
      <xdr:col>82</xdr:col>
      <xdr:colOff>158750</xdr:colOff>
      <xdr:row>35</xdr:row>
      <xdr:rowOff>43180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129540</xdr:rowOff>
    </xdr:from>
    <xdr:ext cx="762000" cy="25908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787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33020</xdr:rowOff>
    </xdr:from>
    <xdr:to>
      <xdr:col>78</xdr:col>
      <xdr:colOff>120650</xdr:colOff>
      <xdr:row>35</xdr:row>
      <xdr:rowOff>134620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144780</xdr:rowOff>
    </xdr:from>
    <xdr:ext cx="736600" cy="25717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0263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158750</xdr:rowOff>
    </xdr:from>
    <xdr:to>
      <xdr:col>74</xdr:col>
      <xdr:colOff>31750</xdr:colOff>
      <xdr:row>35</xdr:row>
      <xdr:rowOff>88900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99060</xdr:rowOff>
    </xdr:from>
    <xdr:ext cx="762000" cy="25717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569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130810</xdr:rowOff>
    </xdr:from>
    <xdr:to>
      <xdr:col>69</xdr:col>
      <xdr:colOff>142875</xdr:colOff>
      <xdr:row>35</xdr:row>
      <xdr:rowOff>60960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71120</xdr:rowOff>
    </xdr:from>
    <xdr:ext cx="760095"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289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94615</xdr:rowOff>
    </xdr:from>
    <xdr:to>
      <xdr:col>65</xdr:col>
      <xdr:colOff>53975</xdr:colOff>
      <xdr:row>35</xdr:row>
      <xdr:rowOff>24765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34925</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92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前年度に実施した繰上償還を令和3年度には実施しなかったこと等により、予算規模の縮小に応じて公債費も縮小し前年度比0.1％の減となった。今後も公債費の抑制に努めるとともに、適宜繰上償還等を実施することで、市債残高の削減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6545"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095" cy="25717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6095" cy="25717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6095" cy="25717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6095" cy="25717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6095" cy="25717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145415</xdr:rowOff>
    </xdr:from>
    <xdr:to>
      <xdr:col>24</xdr:col>
      <xdr:colOff>25400</xdr:colOff>
      <xdr:row>81</xdr:row>
      <xdr:rowOff>132080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715"/>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103505</xdr:rowOff>
    </xdr:from>
    <xdr:ext cx="762000" cy="259080"/>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132080</xdr:rowOff>
    </xdr:from>
    <xdr:to>
      <xdr:col>24</xdr:col>
      <xdr:colOff>114300</xdr:colOff>
      <xdr:row>81</xdr:row>
      <xdr:rowOff>132080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60325</xdr:rowOff>
    </xdr:from>
    <xdr:ext cx="762000" cy="259080"/>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145415</xdr:rowOff>
    </xdr:from>
    <xdr:to>
      <xdr:col>24</xdr:col>
      <xdr:colOff>114300</xdr:colOff>
      <xdr:row>74</xdr:row>
      <xdr:rowOff>145415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156845</xdr:rowOff>
    </xdr:from>
    <xdr:to>
      <xdr:col>24</xdr:col>
      <xdr:colOff>25400</xdr:colOff>
      <xdr:row>75</xdr:row>
      <xdr:rowOff>158750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0155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115570</xdr:rowOff>
    </xdr:from>
    <xdr:ext cx="762000" cy="259080"/>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75</xdr:row>
      <xdr:rowOff>99060</xdr:rowOff>
    </xdr:from>
    <xdr:to>
      <xdr:col>24</xdr:col>
      <xdr:colOff>76200</xdr:colOff>
      <xdr:row>76</xdr:row>
      <xdr:rowOff>29210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149860</xdr:rowOff>
    </xdr:from>
    <xdr:to>
      <xdr:col>19</xdr:col>
      <xdr:colOff>187325</xdr:colOff>
      <xdr:row>75</xdr:row>
      <xdr:rowOff>158750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0086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101600</xdr:rowOff>
    </xdr:from>
    <xdr:to>
      <xdr:col>20</xdr:col>
      <xdr:colOff>38100</xdr:colOff>
      <xdr:row>76</xdr:row>
      <xdr:rowOff>31750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6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41910</xdr:rowOff>
    </xdr:from>
    <xdr:ext cx="734695" cy="25717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2921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149860</xdr:rowOff>
    </xdr:from>
    <xdr:to>
      <xdr:col>15</xdr:col>
      <xdr:colOff>98425</xdr:colOff>
      <xdr:row>75</xdr:row>
      <xdr:rowOff>166370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0086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106045</xdr:rowOff>
    </xdr:from>
    <xdr:to>
      <xdr:col>15</xdr:col>
      <xdr:colOff>149225</xdr:colOff>
      <xdr:row>76</xdr:row>
      <xdr:rowOff>36195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20955</xdr:rowOff>
    </xdr:from>
    <xdr:ext cx="762000" cy="25717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511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166370</xdr:rowOff>
    </xdr:from>
    <xdr:to>
      <xdr:col>11</xdr:col>
      <xdr:colOff>9525</xdr:colOff>
      <xdr:row>76</xdr:row>
      <xdr:rowOff>46990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02512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103505</xdr:rowOff>
    </xdr:from>
    <xdr:to>
      <xdr:col>11</xdr:col>
      <xdr:colOff>60325</xdr:colOff>
      <xdr:row>76</xdr:row>
      <xdr:rowOff>33655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43815</xdr:rowOff>
    </xdr:from>
    <xdr:ext cx="760095" cy="25717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3111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75</xdr:row>
      <xdr:rowOff>103505</xdr:rowOff>
    </xdr:from>
    <xdr:to>
      <xdr:col>6</xdr:col>
      <xdr:colOff>171450</xdr:colOff>
      <xdr:row>76</xdr:row>
      <xdr:rowOff>33655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43815</xdr:rowOff>
    </xdr:from>
    <xdr:ext cx="760095" cy="25717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3111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095"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106045</xdr:rowOff>
    </xdr:from>
    <xdr:to>
      <xdr:col>24</xdr:col>
      <xdr:colOff>76200</xdr:colOff>
      <xdr:row>76</xdr:row>
      <xdr:rowOff>36195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78105</xdr:rowOff>
    </xdr:from>
    <xdr:ext cx="762000" cy="25717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368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107950</xdr:rowOff>
    </xdr:from>
    <xdr:to>
      <xdr:col>20</xdr:col>
      <xdr:colOff>38100</xdr:colOff>
      <xdr:row>76</xdr:row>
      <xdr:rowOff>38100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22860</xdr:rowOff>
    </xdr:from>
    <xdr:ext cx="734695"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0530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99060</xdr:rowOff>
    </xdr:from>
    <xdr:to>
      <xdr:col>15</xdr:col>
      <xdr:colOff>149225</xdr:colOff>
      <xdr:row>76</xdr:row>
      <xdr:rowOff>29210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39370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72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114935</xdr:rowOff>
    </xdr:from>
    <xdr:to>
      <xdr:col>11</xdr:col>
      <xdr:colOff>60325</xdr:colOff>
      <xdr:row>76</xdr:row>
      <xdr:rowOff>45085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29845</xdr:rowOff>
    </xdr:from>
    <xdr:ext cx="760095" cy="25717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6004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167640</xdr:rowOff>
    </xdr:from>
    <xdr:to>
      <xdr:col>6</xdr:col>
      <xdr:colOff>171450</xdr:colOff>
      <xdr:row>76</xdr:row>
      <xdr:rowOff>97790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82550</xdr:rowOff>
    </xdr:from>
    <xdr:ext cx="760095"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1127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区画整理事業の終了に伴う普通建設費の減等により、前年度比5％減の70.6％となり、類似団体平均に近づく結果となった。今後も引き続き適切な予算執行に努める。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6545" cy="22542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095" cy="25717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6095" cy="25717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6095" cy="25717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6095" cy="25717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6095" cy="25717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095" cy="25717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10160</xdr:rowOff>
    </xdr:from>
    <xdr:to>
      <xdr:col>82</xdr:col>
      <xdr:colOff>107950</xdr:colOff>
      <xdr:row>81</xdr:row>
      <xdr:rowOff>101600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891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73660</xdr:rowOff>
    </xdr:from>
    <xdr:ext cx="762000" cy="259080"/>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101600</xdr:rowOff>
    </xdr:from>
    <xdr:to>
      <xdr:col>82</xdr:col>
      <xdr:colOff>196850</xdr:colOff>
      <xdr:row>81</xdr:row>
      <xdr:rowOff>101600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96520</xdr:rowOff>
    </xdr:from>
    <xdr:ext cx="762000" cy="259080"/>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dr:col>82</xdr:col>
      <xdr:colOff>19050</xdr:colOff>
      <xdr:row>75</xdr:row>
      <xdr:rowOff>10160</xdr:rowOff>
    </xdr:from>
    <xdr:to>
      <xdr:col>82</xdr:col>
      <xdr:colOff>196850</xdr:colOff>
      <xdr:row>75</xdr:row>
      <xdr:rowOff>10160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154940</xdr:rowOff>
    </xdr:from>
    <xdr:to>
      <xdr:col>82</xdr:col>
      <xdr:colOff>107950</xdr:colOff>
      <xdr:row>80</xdr:row>
      <xdr:rowOff>40640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2804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92710</xdr:rowOff>
    </xdr:from>
    <xdr:ext cx="762000" cy="259080"/>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40640</xdr:rowOff>
    </xdr:from>
    <xdr:to>
      <xdr:col>78</xdr:col>
      <xdr:colOff>69850</xdr:colOff>
      <xdr:row>80</xdr:row>
      <xdr:rowOff>49530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7566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27940</xdr:rowOff>
    </xdr:from>
    <xdr:to>
      <xdr:col>78</xdr:col>
      <xdr:colOff>120650</xdr:colOff>
      <xdr:row>79</xdr:row>
      <xdr:rowOff>129540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57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139700</xdr:rowOff>
    </xdr:from>
    <xdr:ext cx="736600" cy="25908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41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80</xdr:row>
      <xdr:rowOff>12700</xdr:rowOff>
    </xdr:from>
    <xdr:to>
      <xdr:col>73</xdr:col>
      <xdr:colOff>180975</xdr:colOff>
      <xdr:row>80</xdr:row>
      <xdr:rowOff>49530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7287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69215</xdr:rowOff>
    </xdr:from>
    <xdr:to>
      <xdr:col>74</xdr:col>
      <xdr:colOff>31750</xdr:colOff>
      <xdr:row>79</xdr:row>
      <xdr:rowOff>170815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9525</xdr:rowOff>
    </xdr:from>
    <xdr:ext cx="762000" cy="25717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82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52070</xdr:rowOff>
    </xdr:from>
    <xdr:to>
      <xdr:col>69</xdr:col>
      <xdr:colOff>92075</xdr:colOff>
      <xdr:row>80</xdr:row>
      <xdr:rowOff>12700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59662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41910</xdr:rowOff>
    </xdr:from>
    <xdr:to>
      <xdr:col>69</xdr:col>
      <xdr:colOff>142875</xdr:colOff>
      <xdr:row>79</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8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153670</xdr:rowOff>
    </xdr:from>
    <xdr:ext cx="760095"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553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149225</xdr:rowOff>
    </xdr:from>
    <xdr:to>
      <xdr:col>65</xdr:col>
      <xdr:colOff>53975</xdr:colOff>
      <xdr:row>79</xdr:row>
      <xdr:rowOff>79375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2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89535</xdr:rowOff>
    </xdr:from>
    <xdr:ext cx="762000" cy="25717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911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095"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095"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09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78</xdr:row>
      <xdr:rowOff>103505</xdr:rowOff>
    </xdr:from>
    <xdr:to>
      <xdr:col>82</xdr:col>
      <xdr:colOff>158750</xdr:colOff>
      <xdr:row>79</xdr:row>
      <xdr:rowOff>33655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75565</xdr:rowOff>
    </xdr:from>
    <xdr:ext cx="762000" cy="25717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486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160655</xdr:rowOff>
    </xdr:from>
    <xdr:to>
      <xdr:col>78</xdr:col>
      <xdr:colOff>120650</xdr:colOff>
      <xdr:row>80</xdr:row>
      <xdr:rowOff>90805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75565</xdr:rowOff>
    </xdr:from>
    <xdr:ext cx="736600" cy="25717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9156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170180</xdr:rowOff>
    </xdr:from>
    <xdr:to>
      <xdr:col>74</xdr:col>
      <xdr:colOff>31750</xdr:colOff>
      <xdr:row>80</xdr:row>
      <xdr:rowOff>100330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85090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0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79</xdr:row>
      <xdr:rowOff>133350</xdr:rowOff>
    </xdr:from>
    <xdr:to>
      <xdr:col>69</xdr:col>
      <xdr:colOff>142875</xdr:colOff>
      <xdr:row>80</xdr:row>
      <xdr:rowOff>63500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48260</xdr:rowOff>
    </xdr:from>
    <xdr:ext cx="760095"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64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635</xdr:rowOff>
    </xdr:from>
    <xdr:to>
      <xdr:col>65</xdr:col>
      <xdr:colOff>53975</xdr:colOff>
      <xdr:row>79</xdr:row>
      <xdr:rowOff>102235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5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86995</xdr:rowOff>
    </xdr:from>
    <xdr:ext cx="762000" cy="25717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6315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岩手県陸前高田市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9575" cy="27368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17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717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717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717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17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45085</xdr:rowOff>
    </xdr:from>
    <xdr:to>
      <xdr:col>29</xdr:col>
      <xdr:colOff>127000</xdr:colOff>
      <xdr:row>19</xdr:row>
      <xdr:rowOff>151130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1978660"/>
          <a:ext cx="0" cy="14776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123190</xdr:rowOff>
    </xdr:from>
    <xdr:ext cx="760095" cy="25717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36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67,873</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151130</xdr:rowOff>
    </xdr:from>
    <xdr:to>
      <xdr:col>30</xdr:col>
      <xdr:colOff>25400</xdr:colOff>
      <xdr:row>19</xdr:row>
      <xdr:rowOff>151130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4563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132080</xdr:rowOff>
    </xdr:from>
    <xdr:ext cx="760095" cy="25717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275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184,223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45085</xdr:rowOff>
    </xdr:from>
    <xdr:to>
      <xdr:col>30</xdr:col>
      <xdr:colOff>25400</xdr:colOff>
      <xdr:row>11</xdr:row>
      <xdr:rowOff>45085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19786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102870</xdr:rowOff>
    </xdr:from>
    <xdr:to>
      <xdr:col>29</xdr:col>
      <xdr:colOff>127000</xdr:colOff>
      <xdr:row>16</xdr:row>
      <xdr:rowOff>130810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a:off x="5003800" y="2893695"/>
          <a:ext cx="6477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39370</xdr:rowOff>
    </xdr:from>
    <xdr:ext cx="760095" cy="259080"/>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745"/>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22860</xdr:rowOff>
    </xdr:from>
    <xdr:to>
      <xdr:col>29</xdr:col>
      <xdr:colOff>177800</xdr:colOff>
      <xdr:row>16</xdr:row>
      <xdr:rowOff>124460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813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96520</xdr:rowOff>
    </xdr:from>
    <xdr:to>
      <xdr:col>26</xdr:col>
      <xdr:colOff>50800</xdr:colOff>
      <xdr:row>16</xdr:row>
      <xdr:rowOff>102870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4305300" y="288734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168275</xdr:rowOff>
    </xdr:from>
    <xdr:to>
      <xdr:col>26</xdr:col>
      <xdr:colOff>101600</xdr:colOff>
      <xdr:row>17</xdr:row>
      <xdr:rowOff>98425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2959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83185</xdr:rowOff>
    </xdr:from>
    <xdr:ext cx="736600" cy="25908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5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103,011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146685</xdr:rowOff>
    </xdr:from>
    <xdr:to>
      <xdr:col>22</xdr:col>
      <xdr:colOff>114300</xdr:colOff>
      <xdr:row>16</xdr:row>
      <xdr:rowOff>96520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a:off x="3606800" y="2766060"/>
          <a:ext cx="698500" cy="1212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17780</xdr:rowOff>
    </xdr:from>
    <xdr:to>
      <xdr:col>22</xdr:col>
      <xdr:colOff>165100</xdr:colOff>
      <xdr:row>17</xdr:row>
      <xdr:rowOff>118745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29800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103505</xdr:rowOff>
    </xdr:from>
    <xdr:ext cx="762000" cy="25908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101,387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146685</xdr:rowOff>
    </xdr:from>
    <xdr:to>
      <xdr:col>18</xdr:col>
      <xdr:colOff>177800</xdr:colOff>
      <xdr:row>15</xdr:row>
      <xdr:rowOff>170180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2766060"/>
          <a:ext cx="69850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65405</xdr:rowOff>
    </xdr:from>
    <xdr:to>
      <xdr:col>19</xdr:col>
      <xdr:colOff>38100</xdr:colOff>
      <xdr:row>17</xdr:row>
      <xdr:rowOff>167005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3027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151765</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97,581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83820</xdr:rowOff>
    </xdr:from>
    <xdr:to>
      <xdr:col>15</xdr:col>
      <xdr:colOff>101600</xdr:colOff>
      <xdr:row>18</xdr:row>
      <xdr:rowOff>13970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304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170180</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2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96,161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095"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16</xdr:row>
      <xdr:rowOff>80010</xdr:rowOff>
    </xdr:from>
    <xdr:to>
      <xdr:col>29</xdr:col>
      <xdr:colOff>177800</xdr:colOff>
      <xdr:row>17</xdr:row>
      <xdr:rowOff>10160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2870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52070</xdr:rowOff>
    </xdr:from>
    <xdr:ext cx="760095" cy="25717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4289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109,952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52070</xdr:rowOff>
    </xdr:from>
    <xdr:to>
      <xdr:col>26</xdr:col>
      <xdr:colOff>101600</xdr:colOff>
      <xdr:row>16</xdr:row>
      <xdr:rowOff>153670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2842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163830</xdr:rowOff>
    </xdr:from>
    <xdr:ext cx="7366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117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112,166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45720</xdr:rowOff>
    </xdr:from>
    <xdr:to>
      <xdr:col>22</xdr:col>
      <xdr:colOff>165100</xdr:colOff>
      <xdr:row>16</xdr:row>
      <xdr:rowOff>147320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2836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157480</xdr:rowOff>
    </xdr:from>
    <xdr:ext cx="762000" cy="25717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054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112,659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95885</xdr:rowOff>
    </xdr:from>
    <xdr:to>
      <xdr:col>19</xdr:col>
      <xdr:colOff>38100</xdr:colOff>
      <xdr:row>16</xdr:row>
      <xdr:rowOff>26035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271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36830</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84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122,175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119380</xdr:rowOff>
    </xdr:from>
    <xdr:to>
      <xdr:col>15</xdr:col>
      <xdr:colOff>101600</xdr:colOff>
      <xdr:row>16</xdr:row>
      <xdr:rowOff>49530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2738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59690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07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120,350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9575"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17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126365</xdr:rowOff>
    </xdr:from>
    <xdr:to>
      <xdr:col>29</xdr:col>
      <xdr:colOff>127000</xdr:colOff>
      <xdr:row>38</xdr:row>
      <xdr:rowOff>139700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6050915"/>
          <a:ext cx="0" cy="15563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111760</xdr:rowOff>
    </xdr:from>
    <xdr:ext cx="760095" cy="25590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36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-13,297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139700</xdr:rowOff>
    </xdr:from>
    <xdr:to>
      <xdr:col>30</xdr:col>
      <xdr:colOff>25400</xdr:colOff>
      <xdr:row>38</xdr:row>
      <xdr:rowOff>139700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6073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41910</xdr:rowOff>
    </xdr:from>
    <xdr:ext cx="760095" cy="25590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501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395,057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126365</xdr:rowOff>
    </xdr:from>
    <xdr:to>
      <xdr:col>30</xdr:col>
      <xdr:colOff>25400</xdr:colOff>
      <xdr:row>33</xdr:row>
      <xdr:rowOff>126365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60509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247650</xdr:rowOff>
    </xdr:from>
    <xdr:to>
      <xdr:col>29</xdr:col>
      <xdr:colOff>127000</xdr:colOff>
      <xdr:row>37</xdr:row>
      <xdr:rowOff>259715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003800" y="7372350"/>
          <a:ext cx="6477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251460</xdr:rowOff>
    </xdr:from>
    <xdr:ext cx="760095" cy="25908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7616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278130</xdr:rowOff>
    </xdr:from>
    <xdr:to>
      <xdr:col>29</xdr:col>
      <xdr:colOff>177800</xdr:colOff>
      <xdr:row>38</xdr:row>
      <xdr:rowOff>37465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259715</xdr:rowOff>
    </xdr:from>
    <xdr:to>
      <xdr:col>26</xdr:col>
      <xdr:colOff>50800</xdr:colOff>
      <xdr:row>37</xdr:row>
      <xdr:rowOff>269240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305300" y="738441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293370</xdr:rowOff>
    </xdr:from>
    <xdr:to>
      <xdr:col>26</xdr:col>
      <xdr:colOff>101600</xdr:colOff>
      <xdr:row>38</xdr:row>
      <xdr:rowOff>52070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7418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36830</xdr:rowOff>
    </xdr:from>
    <xdr:ext cx="736600" cy="25971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50443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23,038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259715</xdr:rowOff>
    </xdr:from>
    <xdr:to>
      <xdr:col>22</xdr:col>
      <xdr:colOff>114300</xdr:colOff>
      <xdr:row>37</xdr:row>
      <xdr:rowOff>269240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3606800" y="738441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295910</xdr:rowOff>
    </xdr:from>
    <xdr:to>
      <xdr:col>22</xdr:col>
      <xdr:colOff>165100</xdr:colOff>
      <xdr:row>38</xdr:row>
      <xdr:rowOff>54610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7420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39370</xdr:rowOff>
    </xdr:from>
    <xdr:ext cx="762000" cy="2584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506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22,390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259715</xdr:rowOff>
    </xdr:from>
    <xdr:to>
      <xdr:col>18</xdr:col>
      <xdr:colOff>177800</xdr:colOff>
      <xdr:row>37</xdr:row>
      <xdr:rowOff>269240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2908300" y="738441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295910</xdr:rowOff>
    </xdr:from>
    <xdr:to>
      <xdr:col>19</xdr:col>
      <xdr:colOff>38100</xdr:colOff>
      <xdr:row>38</xdr:row>
      <xdr:rowOff>53975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74206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38735</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506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22,519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295910</xdr:rowOff>
    </xdr:from>
    <xdr:to>
      <xdr:col>15</xdr:col>
      <xdr:colOff>101600</xdr:colOff>
      <xdr:row>38</xdr:row>
      <xdr:rowOff>53975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74206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38735</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506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22,539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09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37</xdr:row>
      <xdr:rowOff>196215</xdr:rowOff>
    </xdr:from>
    <xdr:to>
      <xdr:col>29</xdr:col>
      <xdr:colOff>177800</xdr:colOff>
      <xdr:row>37</xdr:row>
      <xdr:rowOff>298450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73209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41910</xdr:rowOff>
    </xdr:from>
    <xdr:ext cx="760095" cy="255270"/>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66610"/>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48,394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208280</xdr:rowOff>
    </xdr:from>
    <xdr:to>
      <xdr:col>26</xdr:col>
      <xdr:colOff>101600</xdr:colOff>
      <xdr:row>37</xdr:row>
      <xdr:rowOff>309245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73329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148590</xdr:rowOff>
    </xdr:from>
    <xdr:ext cx="736600" cy="25971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0184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45,293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217805</xdr:rowOff>
    </xdr:from>
    <xdr:to>
      <xdr:col>22</xdr:col>
      <xdr:colOff>165100</xdr:colOff>
      <xdr:row>37</xdr:row>
      <xdr:rowOff>320040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73425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158750</xdr:rowOff>
    </xdr:from>
    <xdr:ext cx="7620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1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42,693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208280</xdr:rowOff>
    </xdr:from>
    <xdr:to>
      <xdr:col>19</xdr:col>
      <xdr:colOff>38100</xdr:colOff>
      <xdr:row>37</xdr:row>
      <xdr:rowOff>310515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73329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149225</xdr:rowOff>
    </xdr:from>
    <xdr:ext cx="762000" cy="25908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02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45,099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217805</xdr:rowOff>
    </xdr:from>
    <xdr:to>
      <xdr:col>15</xdr:col>
      <xdr:colOff>101600</xdr:colOff>
      <xdr:row>37</xdr:row>
      <xdr:rowOff>320040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73425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158750</xdr:rowOff>
    </xdr:from>
    <xdr:ext cx="762000" cy="25908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1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42,623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岩手県陸前高田市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18,338
18,163
231.94
31,333,783
26,447,126
4,578,344
7,112,080
13,455,063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17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717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3725" cy="25717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372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372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725" cy="25717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6985</xdr:rowOff>
    </xdr:from>
    <xdr:to>
      <xdr:col>24</xdr:col>
      <xdr:colOff>62865</xdr:colOff>
      <xdr:row>39</xdr:row>
      <xdr:rowOff>53975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485"/>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57785</xdr:rowOff>
    </xdr:from>
    <xdr:ext cx="534670" cy="25908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59,241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53975</xdr:rowOff>
    </xdr:from>
    <xdr:to>
      <xdr:col>24</xdr:col>
      <xdr:colOff>152400</xdr:colOff>
      <xdr:row>39</xdr:row>
      <xdr:rowOff>53975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125095</xdr:rowOff>
    </xdr:from>
    <xdr:ext cx="598805" cy="2584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184,467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6985</xdr:rowOff>
    </xdr:from>
    <xdr:to>
      <xdr:col>24</xdr:col>
      <xdr:colOff>152400</xdr:colOff>
      <xdr:row>30</xdr:row>
      <xdr:rowOff>6985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149225</xdr:rowOff>
    </xdr:from>
    <xdr:to>
      <xdr:col>24</xdr:col>
      <xdr:colOff>63500</xdr:colOff>
      <xdr:row>35</xdr:row>
      <xdr:rowOff>36830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7852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91440</xdr:rowOff>
    </xdr:from>
    <xdr:ext cx="598805" cy="25908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2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113030</xdr:rowOff>
    </xdr:from>
    <xdr:to>
      <xdr:col>24</xdr:col>
      <xdr:colOff>114300</xdr:colOff>
      <xdr:row>36</xdr:row>
      <xdr:rowOff>43180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149225</xdr:rowOff>
    </xdr:from>
    <xdr:to>
      <xdr:col>19</xdr:col>
      <xdr:colOff>177800</xdr:colOff>
      <xdr:row>35</xdr:row>
      <xdr:rowOff>24130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7852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71755</xdr:rowOff>
    </xdr:from>
    <xdr:to>
      <xdr:col>20</xdr:col>
      <xdr:colOff>38100</xdr:colOff>
      <xdr:row>37</xdr:row>
      <xdr:rowOff>1905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164465</xdr:rowOff>
    </xdr:from>
    <xdr:ext cx="532765"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29965" y="63366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50165</xdr:rowOff>
    </xdr:from>
    <xdr:to>
      <xdr:col>15</xdr:col>
      <xdr:colOff>50800</xdr:colOff>
      <xdr:row>35</xdr:row>
      <xdr:rowOff>24130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879465"/>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166370</xdr:rowOff>
    </xdr:from>
    <xdr:to>
      <xdr:col>15</xdr:col>
      <xdr:colOff>101600</xdr:colOff>
      <xdr:row>37</xdr:row>
      <xdr:rowOff>96520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87630</xdr:rowOff>
    </xdr:from>
    <xdr:ext cx="532765" cy="25717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64312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50165</xdr:rowOff>
    </xdr:from>
    <xdr:to>
      <xdr:col>10</xdr:col>
      <xdr:colOff>114300</xdr:colOff>
      <xdr:row>34</xdr:row>
      <xdr:rowOff>119380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7946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39370</xdr:rowOff>
    </xdr:from>
    <xdr:to>
      <xdr:col>10</xdr:col>
      <xdr:colOff>165100</xdr:colOff>
      <xdr:row>37</xdr:row>
      <xdr:rowOff>140970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132080</xdr:rowOff>
    </xdr:from>
    <xdr:ext cx="532765" cy="25717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4757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52705</xdr:rowOff>
    </xdr:from>
    <xdr:to>
      <xdr:col>6</xdr:col>
      <xdr:colOff>38100</xdr:colOff>
      <xdr:row>37</xdr:row>
      <xdr:rowOff>154940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96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145415</xdr:rowOff>
    </xdr:from>
    <xdr:ext cx="532765" cy="25717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4890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82,371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8890</xdr:rowOff>
    </xdr:from>
    <xdr:ext cx="598805" cy="25717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3819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114,604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98425</xdr:rowOff>
    </xdr:from>
    <xdr:to>
      <xdr:col>20</xdr:col>
      <xdr:colOff>38100</xdr:colOff>
      <xdr:row>35</xdr:row>
      <xdr:rowOff>29210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27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33</xdr:row>
      <xdr:rowOff>45085</xdr:rowOff>
    </xdr:from>
    <xdr:ext cx="596900" cy="2584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580" y="570293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119,245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144780</xdr:rowOff>
    </xdr:from>
    <xdr:to>
      <xdr:col>15</xdr:col>
      <xdr:colOff>101600</xdr:colOff>
      <xdr:row>35</xdr:row>
      <xdr:rowOff>74930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33</xdr:row>
      <xdr:rowOff>91440</xdr:rowOff>
    </xdr:from>
    <xdr:ext cx="596900"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580" y="57492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115,610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170815</xdr:rowOff>
    </xdr:from>
    <xdr:to>
      <xdr:col>10</xdr:col>
      <xdr:colOff>165100</xdr:colOff>
      <xdr:row>34</xdr:row>
      <xdr:rowOff>100965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32</xdr:row>
      <xdr:rowOff>117475</xdr:rowOff>
    </xdr:from>
    <xdr:ext cx="596900"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580" y="56038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68580</xdr:rowOff>
    </xdr:from>
    <xdr:to>
      <xdr:col>6</xdr:col>
      <xdr:colOff>38100</xdr:colOff>
      <xdr:row>34</xdr:row>
      <xdr:rowOff>170180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33</xdr:row>
      <xdr:rowOff>15240</xdr:rowOff>
    </xdr:from>
    <xdr:ext cx="596900"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580" y="56730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7015" cy="25717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3725" cy="25717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3725" cy="25717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3725" cy="25717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725" cy="25717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6350</xdr:rowOff>
    </xdr:from>
    <xdr:to>
      <xdr:col>24</xdr:col>
      <xdr:colOff>62865</xdr:colOff>
      <xdr:row>58</xdr:row>
      <xdr:rowOff>19685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0300"/>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23495</xdr:rowOff>
    </xdr:from>
    <xdr:ext cx="534670" cy="259080"/>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52,487</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19685</xdr:rowOff>
    </xdr:from>
    <xdr:to>
      <xdr:col>24</xdr:col>
      <xdr:colOff>152400</xdr:colOff>
      <xdr:row>58</xdr:row>
      <xdr:rowOff>19685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123825</xdr:rowOff>
    </xdr:from>
    <xdr:ext cx="598805" cy="25717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87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583,606</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6350</xdr:rowOff>
    </xdr:from>
    <xdr:to>
      <xdr:col>24</xdr:col>
      <xdr:colOff>152400</xdr:colOff>
      <xdr:row>51</xdr:row>
      <xdr:rowOff>6350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20320</xdr:rowOff>
    </xdr:from>
    <xdr:to>
      <xdr:col>24</xdr:col>
      <xdr:colOff>63500</xdr:colOff>
      <xdr:row>56</xdr:row>
      <xdr:rowOff>46355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62152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17780</xdr:rowOff>
    </xdr:from>
    <xdr:ext cx="534670" cy="25717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043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38735</xdr:rowOff>
    </xdr:from>
    <xdr:to>
      <xdr:col>24</xdr:col>
      <xdr:colOff>114300</xdr:colOff>
      <xdr:row>57</xdr:row>
      <xdr:rowOff>140335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20320</xdr:rowOff>
    </xdr:from>
    <xdr:to>
      <xdr:col>19</xdr:col>
      <xdr:colOff>177800</xdr:colOff>
      <xdr:row>56</xdr:row>
      <xdr:rowOff>101600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2152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57150</xdr:rowOff>
    </xdr:from>
    <xdr:to>
      <xdr:col>20</xdr:col>
      <xdr:colOff>38100</xdr:colOff>
      <xdr:row>57</xdr:row>
      <xdr:rowOff>158750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149860</xdr:rowOff>
    </xdr:from>
    <xdr:ext cx="532765" cy="259080"/>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29965" y="99225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88,782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101600</xdr:rowOff>
    </xdr:from>
    <xdr:to>
      <xdr:col>15</xdr:col>
      <xdr:colOff>50800</xdr:colOff>
      <xdr:row>56</xdr:row>
      <xdr:rowOff>140335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0280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60960</xdr:rowOff>
    </xdr:from>
    <xdr:to>
      <xdr:col>15</xdr:col>
      <xdr:colOff>101600</xdr:colOff>
      <xdr:row>57</xdr:row>
      <xdr:rowOff>162560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153670</xdr:rowOff>
    </xdr:from>
    <xdr:ext cx="532765" cy="25908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0965" y="99263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140335</xdr:rowOff>
    </xdr:from>
    <xdr:to>
      <xdr:col>10</xdr:col>
      <xdr:colOff>114300</xdr:colOff>
      <xdr:row>56</xdr:row>
      <xdr:rowOff>150495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415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74930</xdr:rowOff>
    </xdr:from>
    <xdr:to>
      <xdr:col>10</xdr:col>
      <xdr:colOff>165100</xdr:colOff>
      <xdr:row>58</xdr:row>
      <xdr:rowOff>4445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167005</xdr:rowOff>
    </xdr:from>
    <xdr:ext cx="532765" cy="25717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1965" y="99396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92710</xdr:rowOff>
    </xdr:from>
    <xdr:to>
      <xdr:col>6</xdr:col>
      <xdr:colOff>38100</xdr:colOff>
      <xdr:row>58</xdr:row>
      <xdr:rowOff>22860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6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13970</xdr:rowOff>
    </xdr:from>
    <xdr:ext cx="532765"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2965" y="99580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167005</xdr:rowOff>
    </xdr:from>
    <xdr:to>
      <xdr:col>24</xdr:col>
      <xdr:colOff>114300</xdr:colOff>
      <xdr:row>56</xdr:row>
      <xdr:rowOff>97790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96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18415</xdr:rowOff>
    </xdr:from>
    <xdr:ext cx="598805" cy="25717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4816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190,823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140970</xdr:rowOff>
    </xdr:from>
    <xdr:to>
      <xdr:col>20</xdr:col>
      <xdr:colOff>38100</xdr:colOff>
      <xdr:row>56</xdr:row>
      <xdr:rowOff>71120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87630</xdr:rowOff>
    </xdr:from>
    <xdr:ext cx="596900" cy="25717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580" y="934593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202,268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50800</xdr:rowOff>
    </xdr:from>
    <xdr:to>
      <xdr:col>15</xdr:col>
      <xdr:colOff>101600</xdr:colOff>
      <xdr:row>56</xdr:row>
      <xdr:rowOff>152400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168910</xdr:rowOff>
    </xdr:from>
    <xdr:ext cx="596900" cy="25717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580" y="94272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166,673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89535</xdr:rowOff>
    </xdr:from>
    <xdr:to>
      <xdr:col>10</xdr:col>
      <xdr:colOff>165100</xdr:colOff>
      <xdr:row>57</xdr:row>
      <xdr:rowOff>19685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36195</xdr:rowOff>
    </xdr:from>
    <xdr:ext cx="596900" cy="25908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580" y="94659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99695</xdr:rowOff>
    </xdr:from>
    <xdr:to>
      <xdr:col>6</xdr:col>
      <xdr:colOff>38100</xdr:colOff>
      <xdr:row>57</xdr:row>
      <xdr:rowOff>29845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46355</xdr:rowOff>
    </xdr:from>
    <xdr:ext cx="596900" cy="259080"/>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580" y="94761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7015" cy="25908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144145</xdr:rowOff>
    </xdr:from>
    <xdr:ext cx="531495" cy="25717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160655</xdr:rowOff>
    </xdr:from>
    <xdr:ext cx="531495" cy="25908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5717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3725" cy="259080"/>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725" cy="25717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27305</xdr:rowOff>
    </xdr:from>
    <xdr:to>
      <xdr:col>24</xdr:col>
      <xdr:colOff>62865</xdr:colOff>
      <xdr:row>79</xdr:row>
      <xdr:rowOff>86360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255"/>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89535</xdr:rowOff>
    </xdr:from>
    <xdr:ext cx="378460" cy="25717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408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86360</xdr:rowOff>
    </xdr:from>
    <xdr:to>
      <xdr:col>24</xdr:col>
      <xdr:colOff>152400</xdr:colOff>
      <xdr:row>79</xdr:row>
      <xdr:rowOff>86360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145415</xdr:rowOff>
    </xdr:from>
    <xdr:ext cx="534670" cy="25717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46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88,389</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27305</xdr:rowOff>
    </xdr:from>
    <xdr:to>
      <xdr:col>24</xdr:col>
      <xdr:colOff>152400</xdr:colOff>
      <xdr:row>71</xdr:row>
      <xdr:rowOff>27305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162560</xdr:rowOff>
    </xdr:from>
    <xdr:to>
      <xdr:col>24</xdr:col>
      <xdr:colOff>63500</xdr:colOff>
      <xdr:row>79</xdr:row>
      <xdr:rowOff>12065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3566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64135</xdr:rowOff>
    </xdr:from>
    <xdr:ext cx="534670" cy="25717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578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41275</xdr:rowOff>
    </xdr:from>
    <xdr:to>
      <xdr:col>24</xdr:col>
      <xdr:colOff>114300</xdr:colOff>
      <xdr:row>78</xdr:row>
      <xdr:rowOff>143510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162560</xdr:rowOff>
    </xdr:from>
    <xdr:to>
      <xdr:col>19</xdr:col>
      <xdr:colOff>177800</xdr:colOff>
      <xdr:row>79</xdr:row>
      <xdr:rowOff>29210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356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59055</xdr:rowOff>
    </xdr:from>
    <xdr:to>
      <xdr:col>20</xdr:col>
      <xdr:colOff>38100</xdr:colOff>
      <xdr:row>78</xdr:row>
      <xdr:rowOff>160655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6350</xdr:rowOff>
    </xdr:from>
    <xdr:ext cx="467995" cy="25717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350" y="132080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29210</xdr:rowOff>
    </xdr:from>
    <xdr:to>
      <xdr:col>15</xdr:col>
      <xdr:colOff>50800</xdr:colOff>
      <xdr:row>79</xdr:row>
      <xdr:rowOff>43180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737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116205</xdr:rowOff>
    </xdr:from>
    <xdr:to>
      <xdr:col>15</xdr:col>
      <xdr:colOff>101600</xdr:colOff>
      <xdr:row>79</xdr:row>
      <xdr:rowOff>46355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63500</xdr:rowOff>
    </xdr:from>
    <xdr:ext cx="467995" cy="25717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350" y="132651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29210</xdr:rowOff>
    </xdr:from>
    <xdr:to>
      <xdr:col>10</xdr:col>
      <xdr:colOff>114300</xdr:colOff>
      <xdr:row>79</xdr:row>
      <xdr:rowOff>43180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737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97790</xdr:rowOff>
    </xdr:from>
    <xdr:to>
      <xdr:col>10</xdr:col>
      <xdr:colOff>165100</xdr:colOff>
      <xdr:row>79</xdr:row>
      <xdr:rowOff>27940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7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44450</xdr:rowOff>
    </xdr:from>
    <xdr:ext cx="467995"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350" y="132461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82550</xdr:rowOff>
    </xdr:from>
    <xdr:to>
      <xdr:col>6</xdr:col>
      <xdr:colOff>38100</xdr:colOff>
      <xdr:row>79</xdr:row>
      <xdr:rowOff>12700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29210</xdr:rowOff>
    </xdr:from>
    <xdr:ext cx="467995" cy="25717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350" y="132308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132715</xdr:rowOff>
    </xdr:from>
    <xdr:to>
      <xdr:col>24</xdr:col>
      <xdr:colOff>114300</xdr:colOff>
      <xdr:row>79</xdr:row>
      <xdr:rowOff>63500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05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47625</xdr:rowOff>
    </xdr:from>
    <xdr:ext cx="469900" cy="259080"/>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20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111760</xdr:rowOff>
    </xdr:from>
    <xdr:to>
      <xdr:col>20</xdr:col>
      <xdr:colOff>38100</xdr:colOff>
      <xdr:row>79</xdr:row>
      <xdr:rowOff>41910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33020</xdr:rowOff>
    </xdr:from>
    <xdr:ext cx="467995"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350" y="135775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149860</xdr:rowOff>
    </xdr:from>
    <xdr:to>
      <xdr:col>15</xdr:col>
      <xdr:colOff>101600</xdr:colOff>
      <xdr:row>79</xdr:row>
      <xdr:rowOff>80010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71120</xdr:rowOff>
    </xdr:from>
    <xdr:ext cx="467995" cy="259080"/>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350" y="13615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163830</xdr:rowOff>
    </xdr:from>
    <xdr:to>
      <xdr:col>10</xdr:col>
      <xdr:colOff>165100</xdr:colOff>
      <xdr:row>79</xdr:row>
      <xdr:rowOff>93980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85090</xdr:rowOff>
    </xdr:from>
    <xdr:ext cx="467995" cy="259080"/>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350" y="136296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149860</xdr:rowOff>
    </xdr:from>
    <xdr:to>
      <xdr:col>6</xdr:col>
      <xdr:colOff>38100</xdr:colOff>
      <xdr:row>79</xdr:row>
      <xdr:rowOff>80010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71120</xdr:rowOff>
    </xdr:from>
    <xdr:ext cx="467995" cy="259080"/>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350" y="13615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122,738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015" cy="25717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080" y="17256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3725"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725" cy="25717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725" cy="25908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725" cy="259080"/>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91440</xdr:rowOff>
    </xdr:from>
    <xdr:to>
      <xdr:col>24</xdr:col>
      <xdr:colOff>62865</xdr:colOff>
      <xdr:row>99</xdr:row>
      <xdr:rowOff>635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39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4445</xdr:rowOff>
    </xdr:from>
    <xdr:ext cx="534670" cy="259080"/>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55,775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635</xdr:rowOff>
    </xdr:from>
    <xdr:to>
      <xdr:col>24</xdr:col>
      <xdr:colOff>152400</xdr:colOff>
      <xdr:row>99</xdr:row>
      <xdr:rowOff>635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38100</xdr:rowOff>
    </xdr:from>
    <xdr:ext cx="598805" cy="259080"/>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223,809</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91440</xdr:rowOff>
    </xdr:from>
    <xdr:to>
      <xdr:col>24</xdr:col>
      <xdr:colOff>152400</xdr:colOff>
      <xdr:row>91</xdr:row>
      <xdr:rowOff>91440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93345</xdr:rowOff>
    </xdr:from>
    <xdr:to>
      <xdr:col>24</xdr:col>
      <xdr:colOff>63500</xdr:colOff>
      <xdr:row>97</xdr:row>
      <xdr:rowOff>95250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239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125095</xdr:rowOff>
    </xdr:from>
    <xdr:ext cx="598805" cy="2584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3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102235</xdr:rowOff>
    </xdr:from>
    <xdr:to>
      <xdr:col>24</xdr:col>
      <xdr:colOff>114300</xdr:colOff>
      <xdr:row>96</xdr:row>
      <xdr:rowOff>32385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95250</xdr:rowOff>
    </xdr:from>
    <xdr:to>
      <xdr:col>19</xdr:col>
      <xdr:colOff>177800</xdr:colOff>
      <xdr:row>97</xdr:row>
      <xdr:rowOff>100330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259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156210</xdr:rowOff>
    </xdr:from>
    <xdr:to>
      <xdr:col>20</xdr:col>
      <xdr:colOff>38100</xdr:colOff>
      <xdr:row>97</xdr:row>
      <xdr:rowOff>86360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1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102870</xdr:rowOff>
    </xdr:from>
    <xdr:ext cx="532765" cy="259080"/>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29965" y="16390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96,193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63500</xdr:rowOff>
    </xdr:from>
    <xdr:to>
      <xdr:col>15</xdr:col>
      <xdr:colOff>50800</xdr:colOff>
      <xdr:row>97</xdr:row>
      <xdr:rowOff>100330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9415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5080</xdr:rowOff>
    </xdr:from>
    <xdr:to>
      <xdr:col>15</xdr:col>
      <xdr:colOff>101600</xdr:colOff>
      <xdr:row>97</xdr:row>
      <xdr:rowOff>106680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123190</xdr:rowOff>
    </xdr:from>
    <xdr:ext cx="532765" cy="25717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0965" y="164109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43180</xdr:rowOff>
    </xdr:from>
    <xdr:to>
      <xdr:col>10</xdr:col>
      <xdr:colOff>114300</xdr:colOff>
      <xdr:row>97</xdr:row>
      <xdr:rowOff>63500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738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46990</xdr:rowOff>
    </xdr:from>
    <xdr:to>
      <xdr:col>10</xdr:col>
      <xdr:colOff>165100</xdr:colOff>
      <xdr:row>97</xdr:row>
      <xdr:rowOff>148590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67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139700</xdr:rowOff>
    </xdr:from>
    <xdr:ext cx="532765"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1965" y="167703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88,006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62230</xdr:rowOff>
    </xdr:from>
    <xdr:to>
      <xdr:col>6</xdr:col>
      <xdr:colOff>38100</xdr:colOff>
      <xdr:row>97</xdr:row>
      <xdr:rowOff>163830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154940</xdr:rowOff>
    </xdr:from>
    <xdr:ext cx="532765" cy="25717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2965" y="167855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97</xdr:row>
      <xdr:rowOff>42545</xdr:rowOff>
    </xdr:from>
    <xdr:to>
      <xdr:col>24</xdr:col>
      <xdr:colOff>114300</xdr:colOff>
      <xdr:row>97</xdr:row>
      <xdr:rowOff>144145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20955</xdr:rowOff>
    </xdr:from>
    <xdr:ext cx="534670" cy="25717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5160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88,601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44450</xdr:rowOff>
    </xdr:from>
    <xdr:to>
      <xdr:col>20</xdr:col>
      <xdr:colOff>38100</xdr:colOff>
      <xdr:row>97</xdr:row>
      <xdr:rowOff>146050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137160</xdr:rowOff>
    </xdr:from>
    <xdr:ext cx="532765"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29965" y="167678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49530</xdr:rowOff>
    </xdr:from>
    <xdr:to>
      <xdr:col>15</xdr:col>
      <xdr:colOff>101600</xdr:colOff>
      <xdr:row>97</xdr:row>
      <xdr:rowOff>151130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142240</xdr:rowOff>
    </xdr:from>
    <xdr:ext cx="532765" cy="25908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0965" y="167728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12065</xdr:rowOff>
    </xdr:from>
    <xdr:to>
      <xdr:col>10</xdr:col>
      <xdr:colOff>165100</xdr:colOff>
      <xdr:row>97</xdr:row>
      <xdr:rowOff>113665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130175</xdr:rowOff>
    </xdr:from>
    <xdr:ext cx="532765" cy="25908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1965" y="164179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163830</xdr:rowOff>
    </xdr:from>
    <xdr:to>
      <xdr:col>6</xdr:col>
      <xdr:colOff>38100</xdr:colOff>
      <xdr:row>97</xdr:row>
      <xdr:rowOff>93980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110490</xdr:rowOff>
    </xdr:from>
    <xdr:ext cx="532765" cy="25717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2965" y="163982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7015" cy="25908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3725" cy="25908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3725" cy="25717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3725" cy="25908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3725" cy="25908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725" cy="25717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114935</xdr:rowOff>
    </xdr:from>
    <xdr:to>
      <xdr:col>54</xdr:col>
      <xdr:colOff>189865</xdr:colOff>
      <xdr:row>38</xdr:row>
      <xdr:rowOff>80010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43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83820</xdr:rowOff>
    </xdr:from>
    <xdr:ext cx="534670" cy="259080"/>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8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35,601</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80010</xdr:rowOff>
    </xdr:from>
    <xdr:to>
      <xdr:col>55</xdr:col>
      <xdr:colOff>88900</xdr:colOff>
      <xdr:row>38</xdr:row>
      <xdr:rowOff>80010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61595</xdr:rowOff>
    </xdr:from>
    <xdr:ext cx="598805" cy="259080"/>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386,516</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114935</xdr:rowOff>
    </xdr:from>
    <xdr:to>
      <xdr:col>55</xdr:col>
      <xdr:colOff>88900</xdr:colOff>
      <xdr:row>30</xdr:row>
      <xdr:rowOff>114935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6350</xdr:rowOff>
    </xdr:from>
    <xdr:to>
      <xdr:col>55</xdr:col>
      <xdr:colOff>0</xdr:colOff>
      <xdr:row>36</xdr:row>
      <xdr:rowOff>88265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492750"/>
          <a:ext cx="838200" cy="767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100330</xdr:rowOff>
    </xdr:from>
    <xdr:ext cx="598805" cy="25717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53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121920</xdr:rowOff>
    </xdr:from>
    <xdr:to>
      <xdr:col>55</xdr:col>
      <xdr:colOff>50800</xdr:colOff>
      <xdr:row>37</xdr:row>
      <xdr:rowOff>52070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6350</xdr:rowOff>
    </xdr:from>
    <xdr:to>
      <xdr:col>50</xdr:col>
      <xdr:colOff>114300</xdr:colOff>
      <xdr:row>37</xdr:row>
      <xdr:rowOff>36830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492750"/>
          <a:ext cx="889000" cy="887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93345</xdr:rowOff>
    </xdr:from>
    <xdr:to>
      <xdr:col>50</xdr:col>
      <xdr:colOff>165100</xdr:colOff>
      <xdr:row>35</xdr:row>
      <xdr:rowOff>23495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2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14605</xdr:rowOff>
    </xdr:from>
    <xdr:ext cx="596900" cy="259080"/>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580" y="60153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198,782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153035</xdr:rowOff>
    </xdr:from>
    <xdr:to>
      <xdr:col>45</xdr:col>
      <xdr:colOff>177800</xdr:colOff>
      <xdr:row>37</xdr:row>
      <xdr:rowOff>36830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2523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54610</xdr:rowOff>
    </xdr:from>
    <xdr:to>
      <xdr:col>46</xdr:col>
      <xdr:colOff>38100</xdr:colOff>
      <xdr:row>37</xdr:row>
      <xdr:rowOff>156210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147320</xdr:rowOff>
    </xdr:from>
    <xdr:ext cx="532765"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2965" y="64909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74,052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129540</xdr:rowOff>
    </xdr:from>
    <xdr:to>
      <xdr:col>41</xdr:col>
      <xdr:colOff>50800</xdr:colOff>
      <xdr:row>36</xdr:row>
      <xdr:rowOff>153035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0174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86360</xdr:rowOff>
    </xdr:from>
    <xdr:to>
      <xdr:col>41</xdr:col>
      <xdr:colOff>101600</xdr:colOff>
      <xdr:row>38</xdr:row>
      <xdr:rowOff>15875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6985</xdr:rowOff>
    </xdr:from>
    <xdr:ext cx="532765" cy="25717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3965" y="65220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88265</xdr:rowOff>
    </xdr:from>
    <xdr:to>
      <xdr:col>36</xdr:col>
      <xdr:colOff>165100</xdr:colOff>
      <xdr:row>38</xdr:row>
      <xdr:rowOff>18415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9525</xdr:rowOff>
    </xdr:from>
    <xdr:ext cx="532765" cy="25717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4965" y="65246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65,174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37465</xdr:rowOff>
    </xdr:from>
    <xdr:to>
      <xdr:col>55</xdr:col>
      <xdr:colOff>50800</xdr:colOff>
      <xdr:row>36</xdr:row>
      <xdr:rowOff>139065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60325</xdr:rowOff>
    </xdr:from>
    <xdr:ext cx="598805" cy="259080"/>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61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123,459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31</xdr:row>
      <xdr:rowOff>127000</xdr:rowOff>
    </xdr:from>
    <xdr:to>
      <xdr:col>50</xdr:col>
      <xdr:colOff>165100</xdr:colOff>
      <xdr:row>32</xdr:row>
      <xdr:rowOff>57150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30</xdr:row>
      <xdr:rowOff>73660</xdr:rowOff>
    </xdr:from>
    <xdr:ext cx="5969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580" y="52171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325,024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157480</xdr:rowOff>
    </xdr:from>
    <xdr:to>
      <xdr:col>46</xdr:col>
      <xdr:colOff>38100</xdr:colOff>
      <xdr:row>37</xdr:row>
      <xdr:rowOff>87630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104140</xdr:rowOff>
    </xdr:from>
    <xdr:ext cx="532765"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2965" y="61048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102235</xdr:rowOff>
    </xdr:from>
    <xdr:to>
      <xdr:col>41</xdr:col>
      <xdr:colOff>101600</xdr:colOff>
      <xdr:row>37</xdr:row>
      <xdr:rowOff>32385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48895</xdr:rowOff>
    </xdr:from>
    <xdr:ext cx="596900" cy="25908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580" y="60496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106,544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78740</xdr:rowOff>
    </xdr:from>
    <xdr:to>
      <xdr:col>36</xdr:col>
      <xdr:colOff>165100</xdr:colOff>
      <xdr:row>37</xdr:row>
      <xdr:rowOff>8890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25400</xdr:rowOff>
    </xdr:from>
    <xdr:ext cx="596900" cy="25908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580" y="60261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80,709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7015" cy="25717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080" y="9827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53</xdr:row>
      <xdr:rowOff>168910</xdr:rowOff>
    </xdr:from>
    <xdr:ext cx="683895" cy="25717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200" y="9255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50</xdr:row>
      <xdr:rowOff>111760</xdr:rowOff>
    </xdr:from>
    <xdr:ext cx="683895" cy="25717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200" y="86842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3895" cy="25717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39370</xdr:rowOff>
    </xdr:from>
    <xdr:to>
      <xdr:col>54</xdr:col>
      <xdr:colOff>189865</xdr:colOff>
      <xdr:row>58</xdr:row>
      <xdr:rowOff>15240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9812020"/>
          <a:ext cx="1270" cy="14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24765</xdr:rowOff>
    </xdr:from>
    <xdr:ext cx="534670" cy="259080"/>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9968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18,086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15240</xdr:rowOff>
    </xdr:from>
    <xdr:to>
      <xdr:col>55</xdr:col>
      <xdr:colOff>88900</xdr:colOff>
      <xdr:row>58</xdr:row>
      <xdr:rowOff>15240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157480</xdr:rowOff>
    </xdr:from>
    <xdr:ext cx="598805" cy="25717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95872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275,855</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39370</xdr:rowOff>
    </xdr:from>
    <xdr:to>
      <xdr:col>55</xdr:col>
      <xdr:colOff>88900</xdr:colOff>
      <xdr:row>57</xdr:row>
      <xdr:rowOff>39370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981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66040</xdr:rowOff>
    </xdr:from>
    <xdr:to>
      <xdr:col>55</xdr:col>
      <xdr:colOff>0</xdr:colOff>
      <xdr:row>57</xdr:row>
      <xdr:rowOff>45085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8981440"/>
          <a:ext cx="838200" cy="836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69215</xdr:rowOff>
    </xdr:from>
    <xdr:ext cx="534670" cy="259080"/>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18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90805</xdr:rowOff>
    </xdr:from>
    <xdr:to>
      <xdr:col>55</xdr:col>
      <xdr:colOff>50800</xdr:colOff>
      <xdr:row>58</xdr:row>
      <xdr:rowOff>20955</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6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135255</xdr:rowOff>
    </xdr:from>
    <xdr:to>
      <xdr:col>50</xdr:col>
      <xdr:colOff>114300</xdr:colOff>
      <xdr:row>52</xdr:row>
      <xdr:rowOff>66040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8879205"/>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72390</xdr:rowOff>
    </xdr:from>
    <xdr:to>
      <xdr:col>50</xdr:col>
      <xdr:colOff>165100</xdr:colOff>
      <xdr:row>58</xdr:row>
      <xdr:rowOff>2540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57</xdr:row>
      <xdr:rowOff>165100</xdr:rowOff>
    </xdr:from>
    <xdr:ext cx="596900" cy="259080"/>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580" y="99377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50</xdr:row>
      <xdr:rowOff>150495</xdr:rowOff>
    </xdr:from>
    <xdr:to>
      <xdr:col>45</xdr:col>
      <xdr:colOff>177800</xdr:colOff>
      <xdr:row>51</xdr:row>
      <xdr:rowOff>135255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8722995"/>
          <a:ext cx="8890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69850</xdr:rowOff>
    </xdr:from>
    <xdr:to>
      <xdr:col>46</xdr:col>
      <xdr:colOff>38100</xdr:colOff>
      <xdr:row>58</xdr:row>
      <xdr:rowOff>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57</xdr:row>
      <xdr:rowOff>162560</xdr:rowOff>
    </xdr:from>
    <xdr:ext cx="596900" cy="259080"/>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580" y="99352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132,981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50</xdr:row>
      <xdr:rowOff>150495</xdr:rowOff>
    </xdr:from>
    <xdr:to>
      <xdr:col>41</xdr:col>
      <xdr:colOff>50800</xdr:colOff>
      <xdr:row>52</xdr:row>
      <xdr:rowOff>95885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8722995"/>
          <a:ext cx="889000" cy="288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98425</xdr:rowOff>
    </xdr:from>
    <xdr:to>
      <xdr:col>41</xdr:col>
      <xdr:colOff>101600</xdr:colOff>
      <xdr:row>58</xdr:row>
      <xdr:rowOff>29210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19685</xdr:rowOff>
    </xdr:from>
    <xdr:ext cx="532765" cy="25717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3965" y="99637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97790</xdr:rowOff>
    </xdr:from>
    <xdr:to>
      <xdr:col>36</xdr:col>
      <xdr:colOff>165100</xdr:colOff>
      <xdr:row>58</xdr:row>
      <xdr:rowOff>27305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70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18415</xdr:rowOff>
    </xdr:from>
    <xdr:ext cx="532765" cy="25717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4965" y="99625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85,042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166370</xdr:rowOff>
    </xdr:from>
    <xdr:to>
      <xdr:col>55</xdr:col>
      <xdr:colOff>50800</xdr:colOff>
      <xdr:row>57</xdr:row>
      <xdr:rowOff>95885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767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113030</xdr:rowOff>
    </xdr:from>
    <xdr:ext cx="598805" cy="259080"/>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142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265,829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52</xdr:row>
      <xdr:rowOff>15240</xdr:rowOff>
    </xdr:from>
    <xdr:to>
      <xdr:col>50</xdr:col>
      <xdr:colOff>165100</xdr:colOff>
      <xdr:row>52</xdr:row>
      <xdr:rowOff>116840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893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150495</xdr:colOff>
      <xdr:row>50</xdr:row>
      <xdr:rowOff>133350</xdr:rowOff>
    </xdr:from>
    <xdr:ext cx="688340" cy="25717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294495" y="8705850"/>
          <a:ext cx="6883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1,729,255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51</xdr:row>
      <xdr:rowOff>84455</xdr:rowOff>
    </xdr:from>
    <xdr:to>
      <xdr:col>46</xdr:col>
      <xdr:colOff>38100</xdr:colOff>
      <xdr:row>52</xdr:row>
      <xdr:rowOff>14605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88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23495</xdr:colOff>
      <xdr:row>50</xdr:row>
      <xdr:rowOff>31115</xdr:rowOff>
    </xdr:from>
    <xdr:ext cx="688340" cy="25717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05495" y="8603615"/>
          <a:ext cx="6883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1,908,222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50</xdr:row>
      <xdr:rowOff>99695</xdr:rowOff>
    </xdr:from>
    <xdr:to>
      <xdr:col>41</xdr:col>
      <xdr:colOff>101600</xdr:colOff>
      <xdr:row>51</xdr:row>
      <xdr:rowOff>29845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867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86995</xdr:colOff>
      <xdr:row>49</xdr:row>
      <xdr:rowOff>46355</xdr:rowOff>
    </xdr:from>
    <xdr:ext cx="68834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16495" y="8447405"/>
          <a:ext cx="688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2,181,460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52</xdr:row>
      <xdr:rowOff>45085</xdr:rowOff>
    </xdr:from>
    <xdr:to>
      <xdr:col>36</xdr:col>
      <xdr:colOff>165100</xdr:colOff>
      <xdr:row>52</xdr:row>
      <xdr:rowOff>146685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896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150495</xdr:colOff>
      <xdr:row>50</xdr:row>
      <xdr:rowOff>163195</xdr:rowOff>
    </xdr:from>
    <xdr:ext cx="68834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27495" y="8735695"/>
          <a:ext cx="688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1,676,888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7015" cy="25717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080" y="13256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73</xdr:row>
      <xdr:rowOff>168910</xdr:rowOff>
    </xdr:from>
    <xdr:ext cx="683895" cy="25717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200" y="12684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70</xdr:row>
      <xdr:rowOff>111760</xdr:rowOff>
    </xdr:from>
    <xdr:ext cx="683895" cy="25717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200" y="121132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3895" cy="25717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200"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67310</xdr:rowOff>
    </xdr:from>
    <xdr:to>
      <xdr:col>54</xdr:col>
      <xdr:colOff>189865</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3268960"/>
          <a:ext cx="1270" cy="12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66040</xdr:rowOff>
    </xdr:from>
    <xdr:ext cx="249555" cy="25717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43914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14605</xdr:rowOff>
    </xdr:from>
    <xdr:ext cx="598805" cy="259080"/>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3044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226,121</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67310</xdr:rowOff>
    </xdr:from>
    <xdr:to>
      <xdr:col>55</xdr:col>
      <xdr:colOff>88900</xdr:colOff>
      <xdr:row>77</xdr:row>
      <xdr:rowOff>67310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268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111125</xdr:rowOff>
    </xdr:from>
    <xdr:to>
      <xdr:col>55</xdr:col>
      <xdr:colOff>0</xdr:colOff>
      <xdr:row>77</xdr:row>
      <xdr:rowOff>67310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2455525"/>
          <a:ext cx="838200" cy="813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110490</xdr:rowOff>
    </xdr:from>
    <xdr:ext cx="534670" cy="25717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31214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132080</xdr:rowOff>
    </xdr:from>
    <xdr:to>
      <xdr:col>55</xdr:col>
      <xdr:colOff>50800</xdr:colOff>
      <xdr:row>78</xdr:row>
      <xdr:rowOff>62230</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84455</xdr:rowOff>
    </xdr:from>
    <xdr:to>
      <xdr:col>50</xdr:col>
      <xdr:colOff>114300</xdr:colOff>
      <xdr:row>72</xdr:row>
      <xdr:rowOff>111125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242885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110490</xdr:rowOff>
    </xdr:from>
    <xdr:to>
      <xdr:col>50</xdr:col>
      <xdr:colOff>165100</xdr:colOff>
      <xdr:row>78</xdr:row>
      <xdr:rowOff>40640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31750</xdr:rowOff>
    </xdr:from>
    <xdr:ext cx="532765" cy="25717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1965" y="134048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62,746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71</xdr:row>
      <xdr:rowOff>45085</xdr:rowOff>
    </xdr:from>
    <xdr:to>
      <xdr:col>45</xdr:col>
      <xdr:colOff>177800</xdr:colOff>
      <xdr:row>72</xdr:row>
      <xdr:rowOff>84455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2218035"/>
          <a:ext cx="8890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110490</xdr:rowOff>
    </xdr:from>
    <xdr:to>
      <xdr:col>46</xdr:col>
      <xdr:colOff>38100</xdr:colOff>
      <xdr:row>78</xdr:row>
      <xdr:rowOff>40640</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31750</xdr:rowOff>
    </xdr:from>
    <xdr:ext cx="532765" cy="25717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2965" y="134048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71</xdr:row>
      <xdr:rowOff>45085</xdr:rowOff>
    </xdr:from>
    <xdr:to>
      <xdr:col>41</xdr:col>
      <xdr:colOff>50800</xdr:colOff>
      <xdr:row>73</xdr:row>
      <xdr:rowOff>27305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2218035"/>
          <a:ext cx="889000" cy="325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135255</xdr:rowOff>
    </xdr:from>
    <xdr:to>
      <xdr:col>41</xdr:col>
      <xdr:colOff>101600</xdr:colOff>
      <xdr:row>78</xdr:row>
      <xdr:rowOff>65405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3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56515</xdr:rowOff>
    </xdr:from>
    <xdr:ext cx="532765" cy="2584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3965" y="134296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133985</xdr:rowOff>
    </xdr:from>
    <xdr:to>
      <xdr:col>36</xdr:col>
      <xdr:colOff>165100</xdr:colOff>
      <xdr:row>78</xdr:row>
      <xdr:rowOff>64135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33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55245</xdr:rowOff>
    </xdr:from>
    <xdr:ext cx="532765" cy="25717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4965" y="134283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16510</xdr:rowOff>
    </xdr:from>
    <xdr:to>
      <xdr:col>55</xdr:col>
      <xdr:colOff>50800</xdr:colOff>
      <xdr:row>77</xdr:row>
      <xdr:rowOff>118110</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2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141605</xdr:rowOff>
    </xdr:from>
    <xdr:ext cx="598805" cy="259080"/>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171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226,121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72</xdr:row>
      <xdr:rowOff>60325</xdr:rowOff>
    </xdr:from>
    <xdr:to>
      <xdr:col>50</xdr:col>
      <xdr:colOff>165100</xdr:colOff>
      <xdr:row>72</xdr:row>
      <xdr:rowOff>161925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240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150495</xdr:colOff>
      <xdr:row>71</xdr:row>
      <xdr:rowOff>6985</xdr:rowOff>
    </xdr:from>
    <xdr:ext cx="688340" cy="25717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294495" y="12179935"/>
          <a:ext cx="6883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1,649,757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72</xdr:row>
      <xdr:rowOff>33655</xdr:rowOff>
    </xdr:from>
    <xdr:to>
      <xdr:col>46</xdr:col>
      <xdr:colOff>38100</xdr:colOff>
      <xdr:row>72</xdr:row>
      <xdr:rowOff>135255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237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23495</xdr:colOff>
      <xdr:row>70</xdr:row>
      <xdr:rowOff>151765</xdr:rowOff>
    </xdr:from>
    <xdr:ext cx="68834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05495" y="12153265"/>
          <a:ext cx="688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1,696,494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70</xdr:row>
      <xdr:rowOff>166370</xdr:rowOff>
    </xdr:from>
    <xdr:to>
      <xdr:col>41</xdr:col>
      <xdr:colOff>101600</xdr:colOff>
      <xdr:row>71</xdr:row>
      <xdr:rowOff>95885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2167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86995</xdr:colOff>
      <xdr:row>69</xdr:row>
      <xdr:rowOff>112395</xdr:rowOff>
    </xdr:from>
    <xdr:ext cx="688340" cy="25717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16495" y="11942445"/>
          <a:ext cx="6883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2,065,311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72</xdr:row>
      <xdr:rowOff>147955</xdr:rowOff>
    </xdr:from>
    <xdr:to>
      <xdr:col>36</xdr:col>
      <xdr:colOff>165100</xdr:colOff>
      <xdr:row>73</xdr:row>
      <xdr:rowOff>78105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24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150495</xdr:colOff>
      <xdr:row>71</xdr:row>
      <xdr:rowOff>94615</xdr:rowOff>
    </xdr:from>
    <xdr:ext cx="68834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627495" y="12267565"/>
          <a:ext cx="688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1,496,780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7015" cy="25717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3725" cy="25717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3725" cy="25717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3725" cy="25717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148590</xdr:rowOff>
    </xdr:from>
    <xdr:to>
      <xdr:col>54</xdr:col>
      <xdr:colOff>189865</xdr:colOff>
      <xdr:row>98</xdr:row>
      <xdr:rowOff>87630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750540"/>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91440</xdr:rowOff>
    </xdr:from>
    <xdr:ext cx="534670" cy="259080"/>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87630</xdr:rowOff>
    </xdr:from>
    <xdr:to>
      <xdr:col>55</xdr:col>
      <xdr:colOff>88900</xdr:colOff>
      <xdr:row>98</xdr:row>
      <xdr:rowOff>87630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8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95250</xdr:rowOff>
    </xdr:from>
    <xdr:ext cx="598805" cy="259080"/>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525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260,528</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148590</xdr:rowOff>
    </xdr:from>
    <xdr:to>
      <xdr:col>55</xdr:col>
      <xdr:colOff>88900</xdr:colOff>
      <xdr:row>91</xdr:row>
      <xdr:rowOff>148590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75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29210</xdr:rowOff>
    </xdr:from>
    <xdr:to>
      <xdr:col>55</xdr:col>
      <xdr:colOff>0</xdr:colOff>
      <xdr:row>98</xdr:row>
      <xdr:rowOff>31750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83131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30480</xdr:rowOff>
    </xdr:from>
    <xdr:ext cx="534670" cy="25717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896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7620</xdr:rowOff>
    </xdr:from>
    <xdr:to>
      <xdr:col>55</xdr:col>
      <xdr:colOff>50800</xdr:colOff>
      <xdr:row>97</xdr:row>
      <xdr:rowOff>109220</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38100</xdr:rowOff>
    </xdr:from>
    <xdr:to>
      <xdr:col>50</xdr:col>
      <xdr:colOff>114300</xdr:colOff>
      <xdr:row>98</xdr:row>
      <xdr:rowOff>31750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497300"/>
          <a:ext cx="889000" cy="336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48260</xdr:rowOff>
    </xdr:from>
    <xdr:to>
      <xdr:col>50</xdr:col>
      <xdr:colOff>165100</xdr:colOff>
      <xdr:row>97</xdr:row>
      <xdr:rowOff>149860</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67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166370</xdr:rowOff>
    </xdr:from>
    <xdr:ext cx="532765" cy="25717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1965" y="164541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46,341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38100</xdr:rowOff>
    </xdr:from>
    <xdr:to>
      <xdr:col>45</xdr:col>
      <xdr:colOff>177800</xdr:colOff>
      <xdr:row>98</xdr:row>
      <xdr:rowOff>36195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7861300" y="16497300"/>
          <a:ext cx="889000" cy="340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38735</xdr:rowOff>
    </xdr:from>
    <xdr:to>
      <xdr:col>46</xdr:col>
      <xdr:colOff>38100</xdr:colOff>
      <xdr:row>97</xdr:row>
      <xdr:rowOff>140335</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132080</xdr:rowOff>
    </xdr:from>
    <xdr:ext cx="532765" cy="25717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2965" y="167627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36195</xdr:rowOff>
    </xdr:from>
    <xdr:to>
      <xdr:col>41</xdr:col>
      <xdr:colOff>50800</xdr:colOff>
      <xdr:row>98</xdr:row>
      <xdr:rowOff>89535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83829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40640</xdr:rowOff>
    </xdr:from>
    <xdr:to>
      <xdr:col>41</xdr:col>
      <xdr:colOff>101600</xdr:colOff>
      <xdr:row>97</xdr:row>
      <xdr:rowOff>142240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67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158750</xdr:rowOff>
    </xdr:from>
    <xdr:ext cx="532765" cy="259080"/>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3965" y="164465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52705</xdr:rowOff>
    </xdr:from>
    <xdr:to>
      <xdr:col>36</xdr:col>
      <xdr:colOff>165100</xdr:colOff>
      <xdr:row>97</xdr:row>
      <xdr:rowOff>154940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170815</xdr:rowOff>
    </xdr:from>
    <xdr:ext cx="532765" cy="2584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4965" y="164585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149225</xdr:rowOff>
    </xdr:from>
    <xdr:to>
      <xdr:col>55</xdr:col>
      <xdr:colOff>50800</xdr:colOff>
      <xdr:row>98</xdr:row>
      <xdr:rowOff>79375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7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64135</xdr:rowOff>
    </xdr:from>
    <xdr:ext cx="534670" cy="25717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6947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152400</xdr:rowOff>
    </xdr:from>
    <xdr:to>
      <xdr:col>50</xdr:col>
      <xdr:colOff>165100</xdr:colOff>
      <xdr:row>98</xdr:row>
      <xdr:rowOff>82550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7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73660</xdr:rowOff>
    </xdr:from>
    <xdr:ext cx="532765"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1965" y="168757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23,649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158750</xdr:rowOff>
    </xdr:from>
    <xdr:to>
      <xdr:col>46</xdr:col>
      <xdr:colOff>38100</xdr:colOff>
      <xdr:row>96</xdr:row>
      <xdr:rowOff>88900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4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105410</xdr:rowOff>
    </xdr:from>
    <xdr:ext cx="532765"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2965" y="162217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97,168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156845</xdr:rowOff>
    </xdr:from>
    <xdr:to>
      <xdr:col>41</xdr:col>
      <xdr:colOff>101600</xdr:colOff>
      <xdr:row>98</xdr:row>
      <xdr:rowOff>86995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7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78105</xdr:rowOff>
    </xdr:from>
    <xdr:ext cx="532765" cy="25717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3965" y="168802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38735</xdr:rowOff>
    </xdr:from>
    <xdr:to>
      <xdr:col>36</xdr:col>
      <xdr:colOff>165100</xdr:colOff>
      <xdr:row>98</xdr:row>
      <xdr:rowOff>140335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132080</xdr:rowOff>
    </xdr:from>
    <xdr:ext cx="532765" cy="25717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4965" y="169341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015" cy="25908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93725" cy="25908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370"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3725" cy="25717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3725" cy="25908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3725" cy="25908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27</xdr:row>
      <xdr:rowOff>54610</xdr:rowOff>
    </xdr:from>
    <xdr:ext cx="683895" cy="25717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760200" y="4683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171450</xdr:rowOff>
    </xdr:from>
    <xdr:to>
      <xdr:col>85</xdr:col>
      <xdr:colOff>126365</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6343650"/>
          <a:ext cx="1270" cy="387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80010</xdr:rowOff>
    </xdr:from>
    <xdr:ext cx="249555" cy="259080"/>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7665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118110</xdr:rowOff>
    </xdr:from>
    <xdr:ext cx="598805" cy="259080"/>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6118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203,499</a:t>
          </a:r>
          <a:endParaRPr kumimoji="1" lang="ja-JP" altLang="en-US" sz="1000" b="1">
            <a:latin typeface="ＭＳ Ｐゴシック"/>
            <a:ea typeface="ＭＳ Ｐゴシック"/>
          </a:endParaRPr>
        </a:p>
      </xdr:txBody>
    </xdr:sp>
    <xdr:clientData/>
  </xdr:oneCellAnchor>
  <xdr:twoCellAnchor>
    <xdr:from>
      <xdr:col>85</xdr:col>
      <xdr:colOff>38100</xdr:colOff>
      <xdr:row>36</xdr:row>
      <xdr:rowOff>171450</xdr:rowOff>
    </xdr:from>
    <xdr:to>
      <xdr:col>86</xdr:col>
      <xdr:colOff>25400</xdr:colOff>
      <xdr:row>36</xdr:row>
      <xdr:rowOff>171450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343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74930</xdr:rowOff>
    </xdr:from>
    <xdr:to>
      <xdr:col>85</xdr:col>
      <xdr:colOff>127000</xdr:colOff>
      <xdr:row>36</xdr:row>
      <xdr:rowOff>171450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5481300" y="5561330"/>
          <a:ext cx="838200" cy="782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124460</xdr:rowOff>
    </xdr:from>
    <xdr:ext cx="534670" cy="259080"/>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639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146050</xdr:rowOff>
    </xdr:from>
    <xdr:to>
      <xdr:col>85</xdr:col>
      <xdr:colOff>177800</xdr:colOff>
      <xdr:row>39</xdr:row>
      <xdr:rowOff>76200</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106045</xdr:rowOff>
    </xdr:from>
    <xdr:to>
      <xdr:col>81</xdr:col>
      <xdr:colOff>50800</xdr:colOff>
      <xdr:row>32</xdr:row>
      <xdr:rowOff>74930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4592300" y="5420995"/>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127635</xdr:rowOff>
    </xdr:from>
    <xdr:to>
      <xdr:col>81</xdr:col>
      <xdr:colOff>101600</xdr:colOff>
      <xdr:row>39</xdr:row>
      <xdr:rowOff>57785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39</xdr:row>
      <xdr:rowOff>48895</xdr:rowOff>
    </xdr:from>
    <xdr:ext cx="532765" cy="259080"/>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13965" y="67354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31</xdr:row>
      <xdr:rowOff>106045</xdr:rowOff>
    </xdr:from>
    <xdr:to>
      <xdr:col>76</xdr:col>
      <xdr:colOff>114300</xdr:colOff>
      <xdr:row>32</xdr:row>
      <xdr:rowOff>57150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3703300" y="542099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133985</xdr:rowOff>
    </xdr:from>
    <xdr:to>
      <xdr:col>76</xdr:col>
      <xdr:colOff>165100</xdr:colOff>
      <xdr:row>39</xdr:row>
      <xdr:rowOff>64135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39</xdr:row>
      <xdr:rowOff>55245</xdr:rowOff>
    </xdr:from>
    <xdr:ext cx="532765" cy="25717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24965" y="67417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32</xdr:row>
      <xdr:rowOff>57150</xdr:rowOff>
    </xdr:from>
    <xdr:to>
      <xdr:col>71</xdr:col>
      <xdr:colOff>177800</xdr:colOff>
      <xdr:row>33</xdr:row>
      <xdr:rowOff>99695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2814300" y="5543550"/>
          <a:ext cx="889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80010</xdr:rowOff>
    </xdr:from>
    <xdr:ext cx="467995" cy="259080"/>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68350" y="67665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160020</xdr:rowOff>
    </xdr:from>
    <xdr:to>
      <xdr:col>67</xdr:col>
      <xdr:colOff>101600</xdr:colOff>
      <xdr:row>39</xdr:row>
      <xdr:rowOff>90170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81280</xdr:rowOff>
    </xdr:from>
    <xdr:ext cx="467995" cy="259080"/>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350" y="67678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120650</xdr:rowOff>
    </xdr:from>
    <xdr:to>
      <xdr:col>85</xdr:col>
      <xdr:colOff>177800</xdr:colOff>
      <xdr:row>37</xdr:row>
      <xdr:rowOff>50800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73660</xdr:rowOff>
    </xdr:from>
    <xdr:ext cx="598805" cy="259080"/>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245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203,499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32</xdr:row>
      <xdr:rowOff>24130</xdr:rowOff>
    </xdr:from>
    <xdr:to>
      <xdr:col>81</xdr:col>
      <xdr:colOff>101600</xdr:colOff>
      <xdr:row>32</xdr:row>
      <xdr:rowOff>125730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55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30</xdr:row>
      <xdr:rowOff>142240</xdr:rowOff>
    </xdr:from>
    <xdr:ext cx="5969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181580" y="52857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614,068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31</xdr:row>
      <xdr:rowOff>55245</xdr:rowOff>
    </xdr:from>
    <xdr:to>
      <xdr:col>76</xdr:col>
      <xdr:colOff>165100</xdr:colOff>
      <xdr:row>31</xdr:row>
      <xdr:rowOff>156845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53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30</xdr:row>
      <xdr:rowOff>1905</xdr:rowOff>
    </xdr:from>
    <xdr:ext cx="5969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292580" y="51454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687,813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32</xdr:row>
      <xdr:rowOff>6350</xdr:rowOff>
    </xdr:from>
    <xdr:to>
      <xdr:col>72</xdr:col>
      <xdr:colOff>38100</xdr:colOff>
      <xdr:row>32</xdr:row>
      <xdr:rowOff>107950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54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30</xdr:row>
      <xdr:rowOff>124460</xdr:rowOff>
    </xdr:from>
    <xdr:ext cx="5969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03580" y="52679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623,459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33</xdr:row>
      <xdr:rowOff>48895</xdr:rowOff>
    </xdr:from>
    <xdr:to>
      <xdr:col>67</xdr:col>
      <xdr:colOff>101600</xdr:colOff>
      <xdr:row>33</xdr:row>
      <xdr:rowOff>150495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57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31</xdr:row>
      <xdr:rowOff>167005</xdr:rowOff>
    </xdr:from>
    <xdr:ext cx="596900" cy="25717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14580" y="54819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511,003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7015" cy="25717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015" cy="25717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7650" cy="259080"/>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7650" cy="259080"/>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7650" cy="259080"/>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7650" cy="259080"/>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765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765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765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765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7015"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93725" cy="25717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370" y="13174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93725" cy="25908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370" y="12847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93725" cy="25717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370" y="12522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3725" cy="2584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3725" cy="259080"/>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24130</xdr:rowOff>
    </xdr:from>
    <xdr:to>
      <xdr:col>85</xdr:col>
      <xdr:colOff>126365</xdr:colOff>
      <xdr:row>79</xdr:row>
      <xdr:rowOff>2540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6350</xdr:rowOff>
    </xdr:from>
    <xdr:ext cx="534670" cy="25717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9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2540</xdr:rowOff>
    </xdr:from>
    <xdr:to>
      <xdr:col>86</xdr:col>
      <xdr:colOff>25400</xdr:colOff>
      <xdr:row>79</xdr:row>
      <xdr:rowOff>2540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142240</xdr:rowOff>
    </xdr:from>
    <xdr:ext cx="598805" cy="259080"/>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495,455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24130</xdr:rowOff>
    </xdr:from>
    <xdr:to>
      <xdr:col>86</xdr:col>
      <xdr:colOff>25400</xdr:colOff>
      <xdr:row>70</xdr:row>
      <xdr:rowOff>24130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13970</xdr:rowOff>
    </xdr:from>
    <xdr:to>
      <xdr:col>85</xdr:col>
      <xdr:colOff>127000</xdr:colOff>
      <xdr:row>78</xdr:row>
      <xdr:rowOff>20320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215620"/>
          <a:ext cx="8382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124460</xdr:rowOff>
    </xdr:from>
    <xdr:ext cx="534670" cy="259080"/>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26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13970</xdr:rowOff>
    </xdr:from>
    <xdr:to>
      <xdr:col>81</xdr:col>
      <xdr:colOff>50800</xdr:colOff>
      <xdr:row>78</xdr:row>
      <xdr:rowOff>53975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215620"/>
          <a:ext cx="8890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153670</xdr:rowOff>
    </xdr:from>
    <xdr:to>
      <xdr:col>81</xdr:col>
      <xdr:colOff>101600</xdr:colOff>
      <xdr:row>78</xdr:row>
      <xdr:rowOff>83820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5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74930</xdr:rowOff>
    </xdr:from>
    <xdr:ext cx="532765" cy="25717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3965" y="134480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27305</xdr:rowOff>
    </xdr:from>
    <xdr:to>
      <xdr:col>76</xdr:col>
      <xdr:colOff>114300</xdr:colOff>
      <xdr:row>78</xdr:row>
      <xdr:rowOff>53975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228955"/>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167640</xdr:rowOff>
    </xdr:from>
    <xdr:to>
      <xdr:col>76</xdr:col>
      <xdr:colOff>165100</xdr:colOff>
      <xdr:row>78</xdr:row>
      <xdr:rowOff>97790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114300</xdr:rowOff>
    </xdr:from>
    <xdr:ext cx="532765" cy="259080"/>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4965" y="131445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27305</xdr:rowOff>
    </xdr:from>
    <xdr:to>
      <xdr:col>71</xdr:col>
      <xdr:colOff>177800</xdr:colOff>
      <xdr:row>78</xdr:row>
      <xdr:rowOff>20955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228955"/>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171450</xdr:rowOff>
    </xdr:from>
    <xdr:to>
      <xdr:col>72</xdr:col>
      <xdr:colOff>38100</xdr:colOff>
      <xdr:row>78</xdr:row>
      <xdr:rowOff>101600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92710</xdr:rowOff>
    </xdr:from>
    <xdr:ext cx="532765" cy="25908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5965" y="134658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67,305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169545</xdr:rowOff>
    </xdr:from>
    <xdr:to>
      <xdr:col>67</xdr:col>
      <xdr:colOff>101600</xdr:colOff>
      <xdr:row>78</xdr:row>
      <xdr:rowOff>99695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7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90805</xdr:rowOff>
    </xdr:from>
    <xdr:ext cx="532765" cy="2584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6965" y="1346390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140970</xdr:rowOff>
    </xdr:from>
    <xdr:to>
      <xdr:col>85</xdr:col>
      <xdr:colOff>177800</xdr:colOff>
      <xdr:row>78</xdr:row>
      <xdr:rowOff>71120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163830</xdr:rowOff>
    </xdr:from>
    <xdr:ext cx="534670" cy="259080"/>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94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76,558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134620</xdr:rowOff>
    </xdr:from>
    <xdr:to>
      <xdr:col>81</xdr:col>
      <xdr:colOff>101600</xdr:colOff>
      <xdr:row>77</xdr:row>
      <xdr:rowOff>64770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75</xdr:row>
      <xdr:rowOff>81280</xdr:rowOff>
    </xdr:from>
    <xdr:ext cx="5969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580" y="129400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3175</xdr:rowOff>
    </xdr:from>
    <xdr:to>
      <xdr:col>76</xdr:col>
      <xdr:colOff>165100</xdr:colOff>
      <xdr:row>78</xdr:row>
      <xdr:rowOff>104775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96520</xdr:rowOff>
    </xdr:from>
    <xdr:ext cx="532765"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4965" y="13469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66,155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147955</xdr:rowOff>
    </xdr:from>
    <xdr:to>
      <xdr:col>72</xdr:col>
      <xdr:colOff>38100</xdr:colOff>
      <xdr:row>77</xdr:row>
      <xdr:rowOff>78105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7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75</xdr:row>
      <xdr:rowOff>94615</xdr:rowOff>
    </xdr:from>
    <xdr:ext cx="5969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580" y="129533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126,868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141605</xdr:rowOff>
    </xdr:from>
    <xdr:to>
      <xdr:col>67</xdr:col>
      <xdr:colOff>101600</xdr:colOff>
      <xdr:row>78</xdr:row>
      <xdr:rowOff>71755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88265</xdr:rowOff>
    </xdr:from>
    <xdr:ext cx="532765" cy="25717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6965" y="131184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015" cy="25908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3725" cy="25908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93</xdr:row>
      <xdr:rowOff>168910</xdr:rowOff>
    </xdr:from>
    <xdr:ext cx="683895" cy="25717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200" y="16113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91</xdr:row>
      <xdr:rowOff>130810</xdr:rowOff>
    </xdr:from>
    <xdr:ext cx="683895" cy="25908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200" y="1573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92710</xdr:rowOff>
    </xdr:from>
    <xdr:ext cx="683895" cy="259080"/>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200" y="15351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3895" cy="25717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200"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67310</xdr:rowOff>
    </xdr:from>
    <xdr:to>
      <xdr:col>85</xdr:col>
      <xdr:colOff>126365</xdr:colOff>
      <xdr:row>99</xdr:row>
      <xdr:rowOff>41910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6526510"/>
          <a:ext cx="1270" cy="488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62230</xdr:rowOff>
    </xdr:from>
    <xdr:ext cx="469900" cy="259080"/>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3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41910</xdr:rowOff>
    </xdr:from>
    <xdr:to>
      <xdr:col>86</xdr:col>
      <xdr:colOff>25400</xdr:colOff>
      <xdr:row>99</xdr:row>
      <xdr:rowOff>41910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13970</xdr:rowOff>
    </xdr:from>
    <xdr:ext cx="598805" cy="259080"/>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6301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644,826</a:t>
          </a:r>
          <a:endParaRPr kumimoji="1" lang="ja-JP" altLang="en-US" sz="1000" b="1">
            <a:latin typeface="ＭＳ Ｐゴシック"/>
            <a:ea typeface="ＭＳ Ｐゴシック"/>
          </a:endParaRPr>
        </a:p>
      </xdr:txBody>
    </xdr:sp>
    <xdr:clientData/>
  </xdr:oneCellAnchor>
  <xdr:twoCellAnchor>
    <xdr:from>
      <xdr:col>85</xdr:col>
      <xdr:colOff>38100</xdr:colOff>
      <xdr:row>96</xdr:row>
      <xdr:rowOff>67310</xdr:rowOff>
    </xdr:from>
    <xdr:to>
      <xdr:col>86</xdr:col>
      <xdr:colOff>25400</xdr:colOff>
      <xdr:row>96</xdr:row>
      <xdr:rowOff>67310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526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168910</xdr:rowOff>
    </xdr:from>
    <xdr:to>
      <xdr:col>85</xdr:col>
      <xdr:colOff>127000</xdr:colOff>
      <xdr:row>98</xdr:row>
      <xdr:rowOff>106045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799560"/>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106680</xdr:rowOff>
    </xdr:from>
    <xdr:ext cx="534670" cy="259080"/>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908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128270</xdr:rowOff>
    </xdr:from>
    <xdr:to>
      <xdr:col>85</xdr:col>
      <xdr:colOff>177800</xdr:colOff>
      <xdr:row>99</xdr:row>
      <xdr:rowOff>58420</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93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126365</xdr:rowOff>
    </xdr:from>
    <xdr:to>
      <xdr:col>81</xdr:col>
      <xdr:colOff>50800</xdr:colOff>
      <xdr:row>98</xdr:row>
      <xdr:rowOff>106045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242665"/>
          <a:ext cx="889000" cy="665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138430</xdr:rowOff>
    </xdr:from>
    <xdr:to>
      <xdr:col>81</xdr:col>
      <xdr:colOff>101600</xdr:colOff>
      <xdr:row>99</xdr:row>
      <xdr:rowOff>68580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4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60325</xdr:rowOff>
    </xdr:from>
    <xdr:ext cx="532765" cy="25908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3965" y="170338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34,603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126365</xdr:rowOff>
    </xdr:from>
    <xdr:to>
      <xdr:col>76</xdr:col>
      <xdr:colOff>114300</xdr:colOff>
      <xdr:row>96</xdr:row>
      <xdr:rowOff>104140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242665"/>
          <a:ext cx="889000" cy="320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133350</xdr:rowOff>
    </xdr:from>
    <xdr:to>
      <xdr:col>76</xdr:col>
      <xdr:colOff>165100</xdr:colOff>
      <xdr:row>99</xdr:row>
      <xdr:rowOff>63500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3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54610</xdr:rowOff>
    </xdr:from>
    <xdr:ext cx="532765" cy="25717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4965" y="170281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91</xdr:row>
      <xdr:rowOff>137160</xdr:rowOff>
    </xdr:from>
    <xdr:to>
      <xdr:col>71</xdr:col>
      <xdr:colOff>177800</xdr:colOff>
      <xdr:row>96</xdr:row>
      <xdr:rowOff>104140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5739110"/>
          <a:ext cx="889000" cy="824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145415</xdr:rowOff>
    </xdr:from>
    <xdr:to>
      <xdr:col>72</xdr:col>
      <xdr:colOff>38100</xdr:colOff>
      <xdr:row>99</xdr:row>
      <xdr:rowOff>75565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4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66675</xdr:rowOff>
    </xdr:from>
    <xdr:ext cx="532765" cy="25717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5965" y="170402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146685</xdr:rowOff>
    </xdr:from>
    <xdr:to>
      <xdr:col>67</xdr:col>
      <xdr:colOff>101600</xdr:colOff>
      <xdr:row>99</xdr:row>
      <xdr:rowOff>76835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4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67945</xdr:rowOff>
    </xdr:from>
    <xdr:ext cx="532765" cy="2584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6965" y="1704149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118110</xdr:rowOff>
    </xdr:from>
    <xdr:to>
      <xdr:col>85</xdr:col>
      <xdr:colOff>177800</xdr:colOff>
      <xdr:row>98</xdr:row>
      <xdr:rowOff>48260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140970</xdr:rowOff>
    </xdr:from>
    <xdr:ext cx="598805" cy="259080"/>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00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287,064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55245</xdr:rowOff>
    </xdr:from>
    <xdr:to>
      <xdr:col>81</xdr:col>
      <xdr:colOff>101600</xdr:colOff>
      <xdr:row>98</xdr:row>
      <xdr:rowOff>156845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97</xdr:row>
      <xdr:rowOff>1905</xdr:rowOff>
    </xdr:from>
    <xdr:ext cx="5969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580" y="166325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143,854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75565</xdr:rowOff>
    </xdr:from>
    <xdr:to>
      <xdr:col>76</xdr:col>
      <xdr:colOff>165100</xdr:colOff>
      <xdr:row>95</xdr:row>
      <xdr:rowOff>6350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191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150495</xdr:colOff>
      <xdr:row>93</xdr:row>
      <xdr:rowOff>22225</xdr:rowOff>
    </xdr:from>
    <xdr:ext cx="688340" cy="2584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47495" y="15967075"/>
          <a:ext cx="6883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1,017,742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53340</xdr:rowOff>
    </xdr:from>
    <xdr:to>
      <xdr:col>72</xdr:col>
      <xdr:colOff>38100</xdr:colOff>
      <xdr:row>96</xdr:row>
      <xdr:rowOff>154940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5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95</xdr:row>
      <xdr:rowOff>0</xdr:rowOff>
    </xdr:from>
    <xdr:ext cx="5969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580" y="162877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596,553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91</xdr:row>
      <xdr:rowOff>86360</xdr:rowOff>
    </xdr:from>
    <xdr:to>
      <xdr:col>67</xdr:col>
      <xdr:colOff>101600</xdr:colOff>
      <xdr:row>92</xdr:row>
      <xdr:rowOff>16510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56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86995</xdr:colOff>
      <xdr:row>90</xdr:row>
      <xdr:rowOff>33020</xdr:rowOff>
    </xdr:from>
    <xdr:ext cx="68834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469495" y="15463520"/>
          <a:ext cx="688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1,678,458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015"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717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17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82550</xdr:rowOff>
    </xdr:from>
    <xdr:to>
      <xdr:col>116</xdr:col>
      <xdr:colOff>62865</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226050"/>
          <a:ext cx="127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29210</xdr:rowOff>
    </xdr:from>
    <xdr:ext cx="534670" cy="25717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0012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39,497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82550</xdr:rowOff>
    </xdr:from>
    <xdr:to>
      <xdr:col>116</xdr:col>
      <xdr:colOff>152400</xdr:colOff>
      <xdr:row>30</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22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49530</xdr:rowOff>
    </xdr:from>
    <xdr:ext cx="469900" cy="259080"/>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93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26670</xdr:rowOff>
    </xdr:from>
    <xdr:to>
      <xdr:col>116</xdr:col>
      <xdr:colOff>114300</xdr:colOff>
      <xdr:row>38</xdr:row>
      <xdr:rowOff>128270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38735</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25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132080</xdr:rowOff>
    </xdr:from>
    <xdr:to>
      <xdr:col>112</xdr:col>
      <xdr:colOff>38100</xdr:colOff>
      <xdr:row>38</xdr:row>
      <xdr:rowOff>61595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78105</xdr:rowOff>
    </xdr:from>
    <xdr:ext cx="467995" cy="25717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350" y="62503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38735</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725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162560</xdr:rowOff>
    </xdr:from>
    <xdr:to>
      <xdr:col>107</xdr:col>
      <xdr:colOff>101600</xdr:colOff>
      <xdr:row>38</xdr:row>
      <xdr:rowOff>92710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109220</xdr:rowOff>
    </xdr:from>
    <xdr:ext cx="467995" cy="25717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350" y="62814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52070</xdr:rowOff>
    </xdr:from>
    <xdr:to>
      <xdr:col>102</xdr:col>
      <xdr:colOff>165100</xdr:colOff>
      <xdr:row>38</xdr:row>
      <xdr:rowOff>153035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169545</xdr:rowOff>
    </xdr:from>
    <xdr:ext cx="467995" cy="25717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350" y="63417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52070</xdr:rowOff>
    </xdr:from>
    <xdr:to>
      <xdr:col>98</xdr:col>
      <xdr:colOff>38100</xdr:colOff>
      <xdr:row>38</xdr:row>
      <xdr:rowOff>153035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169545</xdr:rowOff>
    </xdr:from>
    <xdr:ext cx="467995" cy="25717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350" y="63417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7650" cy="25717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159385</xdr:rowOff>
    </xdr:from>
    <xdr:to>
      <xdr:col>107</xdr:col>
      <xdr:colOff>101600</xdr:colOff>
      <xdr:row>39</xdr:row>
      <xdr:rowOff>89535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80645</xdr:rowOff>
    </xdr:from>
    <xdr:ext cx="37846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70" y="6767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7650" cy="25717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7650" cy="25717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7015" cy="25908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717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505" y="925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3725" cy="25717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147320</xdr:rowOff>
    </xdr:from>
    <xdr:to>
      <xdr:col>116</xdr:col>
      <xdr:colOff>62865</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91270"/>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93980</xdr:rowOff>
    </xdr:from>
    <xdr:ext cx="534670" cy="259080"/>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6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66,590</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147320</xdr:rowOff>
    </xdr:from>
    <xdr:to>
      <xdr:col>116</xdr:col>
      <xdr:colOff>152400</xdr:colOff>
      <xdr:row>51</xdr:row>
      <xdr:rowOff>147320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9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34925</xdr:rowOff>
    </xdr:from>
    <xdr:to>
      <xdr:col>116</xdr:col>
      <xdr:colOff>63500</xdr:colOff>
      <xdr:row>59</xdr:row>
      <xdr:rowOff>35560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15047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81280</xdr:rowOff>
    </xdr:from>
    <xdr:ext cx="469900" cy="259080"/>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53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151130</xdr:rowOff>
    </xdr:from>
    <xdr:to>
      <xdr:col>111</xdr:col>
      <xdr:colOff>177800</xdr:colOff>
      <xdr:row>59</xdr:row>
      <xdr:rowOff>34925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09523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74930</xdr:rowOff>
    </xdr:from>
    <xdr:to>
      <xdr:col>112</xdr:col>
      <xdr:colOff>38100</xdr:colOff>
      <xdr:row>59</xdr:row>
      <xdr:rowOff>5080</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21590</xdr:rowOff>
    </xdr:from>
    <xdr:ext cx="467995" cy="25908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350" y="97942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144145</xdr:rowOff>
    </xdr:from>
    <xdr:to>
      <xdr:col>107</xdr:col>
      <xdr:colOff>50800</xdr:colOff>
      <xdr:row>58</xdr:row>
      <xdr:rowOff>151130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9916795"/>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80010</xdr:rowOff>
    </xdr:from>
    <xdr:to>
      <xdr:col>107</xdr:col>
      <xdr:colOff>101600</xdr:colOff>
      <xdr:row>59</xdr:row>
      <xdr:rowOff>10160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26670</xdr:rowOff>
    </xdr:from>
    <xdr:ext cx="467995" cy="259080"/>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350" y="9799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52</xdr:row>
      <xdr:rowOff>43815</xdr:rowOff>
    </xdr:from>
    <xdr:to>
      <xdr:col>102</xdr:col>
      <xdr:colOff>114300</xdr:colOff>
      <xdr:row>57</xdr:row>
      <xdr:rowOff>144145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8959215"/>
          <a:ext cx="889000" cy="957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81280</xdr:rowOff>
    </xdr:from>
    <xdr:to>
      <xdr:col>102</xdr:col>
      <xdr:colOff>165100</xdr:colOff>
      <xdr:row>59</xdr:row>
      <xdr:rowOff>11430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2540</xdr:rowOff>
    </xdr:from>
    <xdr:ext cx="467995" cy="259080"/>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350" y="101180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79375</xdr:rowOff>
    </xdr:from>
    <xdr:to>
      <xdr:col>98</xdr:col>
      <xdr:colOff>38100</xdr:colOff>
      <xdr:row>59</xdr:row>
      <xdr:rowOff>9525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635</xdr:rowOff>
    </xdr:from>
    <xdr:ext cx="467995" cy="25908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350" y="101161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156210</xdr:rowOff>
    </xdr:from>
    <xdr:to>
      <xdr:col>116</xdr:col>
      <xdr:colOff>114300</xdr:colOff>
      <xdr:row>59</xdr:row>
      <xdr:rowOff>86360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71120</xdr:rowOff>
    </xdr:from>
    <xdr:ext cx="378460" cy="259080"/>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15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155575</xdr:rowOff>
    </xdr:from>
    <xdr:to>
      <xdr:col>112</xdr:col>
      <xdr:colOff>38100</xdr:colOff>
      <xdr:row>59</xdr:row>
      <xdr:rowOff>86360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99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76835</xdr:rowOff>
    </xdr:from>
    <xdr:ext cx="378460" cy="25717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4070" y="1019238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100330</xdr:rowOff>
    </xdr:from>
    <xdr:to>
      <xdr:col>107</xdr:col>
      <xdr:colOff>101600</xdr:colOff>
      <xdr:row>59</xdr:row>
      <xdr:rowOff>30480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21590</xdr:rowOff>
    </xdr:from>
    <xdr:ext cx="467995"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350" y="101371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93345</xdr:rowOff>
    </xdr:from>
    <xdr:to>
      <xdr:col>102</xdr:col>
      <xdr:colOff>165100</xdr:colOff>
      <xdr:row>58</xdr:row>
      <xdr:rowOff>23495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56</xdr:row>
      <xdr:rowOff>40640</xdr:rowOff>
    </xdr:from>
    <xdr:ext cx="532765" cy="25717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277965" y="96418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12,768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51</xdr:row>
      <xdr:rowOff>164465</xdr:rowOff>
    </xdr:from>
    <xdr:to>
      <xdr:col>98</xdr:col>
      <xdr:colOff>38100</xdr:colOff>
      <xdr:row>52</xdr:row>
      <xdr:rowOff>94615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890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50</xdr:row>
      <xdr:rowOff>111125</xdr:rowOff>
    </xdr:from>
    <xdr:ext cx="532765" cy="25717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388965" y="86836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63,034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980" cy="223520"/>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7015" cy="25717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080" y="13827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717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717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3725" cy="2584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3725" cy="25908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725" cy="25717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116840</xdr:rowOff>
    </xdr:from>
    <xdr:to>
      <xdr:col>116</xdr:col>
      <xdr:colOff>62865</xdr:colOff>
      <xdr:row>78</xdr:row>
      <xdr:rowOff>137795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18340"/>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141605</xdr:rowOff>
    </xdr:from>
    <xdr:ext cx="534670" cy="259080"/>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14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28,123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137795</xdr:rowOff>
    </xdr:from>
    <xdr:to>
      <xdr:col>116</xdr:col>
      <xdr:colOff>152400</xdr:colOff>
      <xdr:row>78</xdr:row>
      <xdr:rowOff>137795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63500</xdr:rowOff>
    </xdr:from>
    <xdr:ext cx="598805" cy="25717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9355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113,389</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116840</xdr:rowOff>
    </xdr:from>
    <xdr:to>
      <xdr:col>116</xdr:col>
      <xdr:colOff>152400</xdr:colOff>
      <xdr:row>70</xdr:row>
      <xdr:rowOff>116840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1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50165</xdr:rowOff>
    </xdr:from>
    <xdr:to>
      <xdr:col>116</xdr:col>
      <xdr:colOff>63500</xdr:colOff>
      <xdr:row>73</xdr:row>
      <xdr:rowOff>69850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56601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137160</xdr:rowOff>
    </xdr:from>
    <xdr:ext cx="534670" cy="259080"/>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95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158750</xdr:rowOff>
    </xdr:from>
    <xdr:to>
      <xdr:col>116</xdr:col>
      <xdr:colOff>114300</xdr:colOff>
      <xdr:row>76</xdr:row>
      <xdr:rowOff>88900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69850</xdr:rowOff>
    </xdr:from>
    <xdr:to>
      <xdr:col>111</xdr:col>
      <xdr:colOff>177800</xdr:colOff>
      <xdr:row>73</xdr:row>
      <xdr:rowOff>137160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58570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88265</xdr:rowOff>
    </xdr:from>
    <xdr:to>
      <xdr:col>112</xdr:col>
      <xdr:colOff>38100</xdr:colOff>
      <xdr:row>77</xdr:row>
      <xdr:rowOff>18415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9525</xdr:rowOff>
    </xdr:from>
    <xdr:ext cx="532765" cy="25717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5965" y="132111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49,057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116205</xdr:rowOff>
    </xdr:from>
    <xdr:to>
      <xdr:col>107</xdr:col>
      <xdr:colOff>50800</xdr:colOff>
      <xdr:row>73</xdr:row>
      <xdr:rowOff>137160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263205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169545</xdr:rowOff>
    </xdr:from>
    <xdr:to>
      <xdr:col>107</xdr:col>
      <xdr:colOff>101600</xdr:colOff>
      <xdr:row>76</xdr:row>
      <xdr:rowOff>99695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02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90805</xdr:rowOff>
    </xdr:from>
    <xdr:ext cx="532765" cy="2584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6965" y="1312100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116205</xdr:rowOff>
    </xdr:from>
    <xdr:to>
      <xdr:col>102</xdr:col>
      <xdr:colOff>114300</xdr:colOff>
      <xdr:row>73</xdr:row>
      <xdr:rowOff>149860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63205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161925</xdr:rowOff>
    </xdr:from>
    <xdr:to>
      <xdr:col>102</xdr:col>
      <xdr:colOff>165100</xdr:colOff>
      <xdr:row>76</xdr:row>
      <xdr:rowOff>92075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83185</xdr:rowOff>
    </xdr:from>
    <xdr:ext cx="532765" cy="259080"/>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7965" y="131133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55,017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163195</xdr:rowOff>
    </xdr:from>
    <xdr:to>
      <xdr:col>98</xdr:col>
      <xdr:colOff>38100</xdr:colOff>
      <xdr:row>76</xdr:row>
      <xdr:rowOff>93345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84455</xdr:rowOff>
    </xdr:from>
    <xdr:ext cx="532765" cy="25908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8965" y="131146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54,964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72</xdr:row>
      <xdr:rowOff>170815</xdr:rowOff>
    </xdr:from>
    <xdr:to>
      <xdr:col>116</xdr:col>
      <xdr:colOff>114300</xdr:colOff>
      <xdr:row>73</xdr:row>
      <xdr:rowOff>100965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5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22225</xdr:rowOff>
    </xdr:from>
    <xdr:ext cx="534670" cy="2584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366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85,984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19050</xdr:rowOff>
    </xdr:from>
    <xdr:to>
      <xdr:col>112</xdr:col>
      <xdr:colOff>38100</xdr:colOff>
      <xdr:row>73</xdr:row>
      <xdr:rowOff>120650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137160</xdr:rowOff>
    </xdr:from>
    <xdr:ext cx="532765"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5965" y="123101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84,769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86360</xdr:rowOff>
    </xdr:from>
    <xdr:to>
      <xdr:col>107</xdr:col>
      <xdr:colOff>101600</xdr:colOff>
      <xdr:row>74</xdr:row>
      <xdr:rowOff>16510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6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33020</xdr:rowOff>
    </xdr:from>
    <xdr:ext cx="532765"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6965" y="123774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80,660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65405</xdr:rowOff>
    </xdr:from>
    <xdr:to>
      <xdr:col>102</xdr:col>
      <xdr:colOff>165100</xdr:colOff>
      <xdr:row>73</xdr:row>
      <xdr:rowOff>167005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58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12065</xdr:rowOff>
    </xdr:from>
    <xdr:ext cx="532765"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7965" y="123564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81,953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99060</xdr:rowOff>
    </xdr:from>
    <xdr:to>
      <xdr:col>98</xdr:col>
      <xdr:colOff>38100</xdr:colOff>
      <xdr:row>74</xdr:row>
      <xdr:rowOff>29210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45720</xdr:rowOff>
    </xdr:from>
    <xdr:ext cx="532765"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8965" y="123901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980" cy="223520"/>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7015" cy="25908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5455" cy="25908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640" y="1649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5455" cy="25717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640" y="1611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5455" cy="259080"/>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640" y="1573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717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756505" y="14970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132715</xdr:rowOff>
    </xdr:from>
    <xdr:to>
      <xdr:col>116</xdr:col>
      <xdr:colOff>62865</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flipV="1">
          <a:off x="22159595" y="15734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92710</xdr:rowOff>
    </xdr:from>
    <xdr:ext cx="249555" cy="259080"/>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7066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79375</xdr:rowOff>
    </xdr:from>
    <xdr:ext cx="534670" cy="2584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509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10,106</a:t>
          </a:r>
          <a:endParaRPr kumimoji="1" lang="ja-JP" altLang="en-US" sz="1000" b="1">
            <a:latin typeface="ＭＳ Ｐゴシック"/>
            <a:ea typeface="ＭＳ Ｐゴシック"/>
          </a:endParaRPr>
        </a:p>
      </xdr:txBody>
    </xdr:sp>
    <xdr:clientData/>
  </xdr:oneCellAnchor>
  <xdr:twoCellAnchor>
    <xdr:from>
      <xdr:col>115</xdr:col>
      <xdr:colOff>165100</xdr:colOff>
      <xdr:row>91</xdr:row>
      <xdr:rowOff>132715</xdr:rowOff>
    </xdr:from>
    <xdr:to>
      <xdr:col>116</xdr:col>
      <xdr:colOff>152400</xdr:colOff>
      <xdr:row>91</xdr:row>
      <xdr:rowOff>132715</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573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10160</xdr:rowOff>
    </xdr:from>
    <xdr:ext cx="313690" cy="259080"/>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812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7650" cy="25717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7650" cy="25717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7650" cy="25717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97</xdr:row>
      <xdr:rowOff>111760</xdr:rowOff>
    </xdr:from>
    <xdr:ext cx="247650" cy="25717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840" y="16742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137160</xdr:rowOff>
    </xdr:from>
    <xdr:ext cx="249555" cy="259080"/>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939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97</xdr:row>
      <xdr:rowOff>111760</xdr:rowOff>
    </xdr:from>
    <xdr:ext cx="247650" cy="25717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840" y="16742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97</xdr:row>
      <xdr:rowOff>111760</xdr:rowOff>
    </xdr:from>
    <xdr:ext cx="247650" cy="25717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840" y="16742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97</xdr:row>
      <xdr:rowOff>111760</xdr:rowOff>
    </xdr:from>
    <xdr:ext cx="247650" cy="25717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840" y="16742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7650" cy="25717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災害復旧事業費、普通建設事業費（うち新規整備）の指標について、類似団体内順位１位となっており、また、物件費、積立金等、類似団体内で高い順位となっている指標がある。これらはいずれも主な要因は東日本大震災の被災に係る復旧・復興事業に係る経費や、復興交付金の返還予定額の積立等によるものであり、今後は平均値に近づいていくものと考えられる。復旧・復興事業の進展や復興交付金の精算とあわせて、適切な事業執行と財政運営に努め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岩手県陸前高田市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18,338
18,163
231.94
31,333,783
26,447,126
4,578,344
7,112,080
13,455,063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17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7015" cy="25717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080" y="6969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545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545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5455" cy="25717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545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717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130810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134620</xdr:rowOff>
    </xdr:from>
    <xdr:ext cx="469900" cy="25717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3,347</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130810</xdr:rowOff>
    </xdr:from>
    <xdr:to>
      <xdr:col>24</xdr:col>
      <xdr:colOff>152400</xdr:colOff>
      <xdr:row>37</xdr:row>
      <xdr:rowOff>130810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63500</xdr:rowOff>
    </xdr:from>
    <xdr:ext cx="469900" cy="25717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9,720</a:t>
          </a:r>
          <a:endParaRPr kumimoji="1" lang="ja-JP" altLang="en-US" sz="1000" b="1">
            <a:latin typeface="ＭＳ Ｐゴシック"/>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98425</xdr:rowOff>
    </xdr:from>
    <xdr:to>
      <xdr:col>24</xdr:col>
      <xdr:colOff>63500</xdr:colOff>
      <xdr:row>32</xdr:row>
      <xdr:rowOff>113030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8482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78740</xdr:rowOff>
    </xdr:from>
    <xdr:ext cx="46990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100330</xdr:rowOff>
    </xdr:from>
    <xdr:to>
      <xdr:col>24</xdr:col>
      <xdr:colOff>114300</xdr:colOff>
      <xdr:row>36</xdr:row>
      <xdr:rowOff>30480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106680</xdr:rowOff>
    </xdr:from>
    <xdr:to>
      <xdr:col>19</xdr:col>
      <xdr:colOff>177800</xdr:colOff>
      <xdr:row>32</xdr:row>
      <xdr:rowOff>113030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930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118110</xdr:rowOff>
    </xdr:from>
    <xdr:to>
      <xdr:col>20</xdr:col>
      <xdr:colOff>38100</xdr:colOff>
      <xdr:row>36</xdr:row>
      <xdr:rowOff>48260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39370</xdr:rowOff>
    </xdr:from>
    <xdr:ext cx="467995"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2115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106680</xdr:rowOff>
    </xdr:from>
    <xdr:to>
      <xdr:col>15</xdr:col>
      <xdr:colOff>50800</xdr:colOff>
      <xdr:row>32</xdr:row>
      <xdr:rowOff>141605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9308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29210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9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19685</xdr:rowOff>
    </xdr:from>
    <xdr:ext cx="467995" cy="25717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61918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141605</xdr:rowOff>
    </xdr:from>
    <xdr:to>
      <xdr:col>10</xdr:col>
      <xdr:colOff>114300</xdr:colOff>
      <xdr:row>33</xdr:row>
      <xdr:rowOff>25400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2800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114935</xdr:rowOff>
    </xdr:from>
    <xdr:to>
      <xdr:col>10</xdr:col>
      <xdr:colOff>165100</xdr:colOff>
      <xdr:row>36</xdr:row>
      <xdr:rowOff>45085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36195</xdr:rowOff>
    </xdr:from>
    <xdr:ext cx="46799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62083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139065</xdr:rowOff>
    </xdr:from>
    <xdr:to>
      <xdr:col>6</xdr:col>
      <xdr:colOff>38100</xdr:colOff>
      <xdr:row>36</xdr:row>
      <xdr:rowOff>69215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60325</xdr:rowOff>
    </xdr:from>
    <xdr:ext cx="467995"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62325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32</xdr:row>
      <xdr:rowOff>47625</xdr:rowOff>
    </xdr:from>
    <xdr:to>
      <xdr:col>24</xdr:col>
      <xdr:colOff>114300</xdr:colOff>
      <xdr:row>32</xdr:row>
      <xdr:rowOff>149225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70485</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85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62230</xdr:rowOff>
    </xdr:from>
    <xdr:to>
      <xdr:col>20</xdr:col>
      <xdr:colOff>38100</xdr:colOff>
      <xdr:row>32</xdr:row>
      <xdr:rowOff>163830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31</xdr:row>
      <xdr:rowOff>8890</xdr:rowOff>
    </xdr:from>
    <xdr:ext cx="467995" cy="25717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3238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55880</xdr:rowOff>
    </xdr:from>
    <xdr:to>
      <xdr:col>15</xdr:col>
      <xdr:colOff>101600</xdr:colOff>
      <xdr:row>32</xdr:row>
      <xdr:rowOff>157480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4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31</xdr:row>
      <xdr:rowOff>2540</xdr:rowOff>
    </xdr:from>
    <xdr:ext cx="46799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53174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90805</xdr:rowOff>
    </xdr:from>
    <xdr:to>
      <xdr:col>10</xdr:col>
      <xdr:colOff>165100</xdr:colOff>
      <xdr:row>33</xdr:row>
      <xdr:rowOff>20955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31</xdr:row>
      <xdr:rowOff>37465</xdr:rowOff>
    </xdr:from>
    <xdr:ext cx="46799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53524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146050</xdr:rowOff>
    </xdr:from>
    <xdr:to>
      <xdr:col>6</xdr:col>
      <xdr:colOff>38100</xdr:colOff>
      <xdr:row>33</xdr:row>
      <xdr:rowOff>76200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31</xdr:row>
      <xdr:rowOff>92710</xdr:rowOff>
    </xdr:from>
    <xdr:ext cx="46799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54076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104,363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7015"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3725"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53</xdr:row>
      <xdr:rowOff>168910</xdr:rowOff>
    </xdr:from>
    <xdr:ext cx="683895" cy="25717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200" y="9255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130810</xdr:rowOff>
    </xdr:from>
    <xdr:ext cx="683895"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200" y="8874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3895" cy="25908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200" y="849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3895" cy="25717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93345</xdr:rowOff>
    </xdr:from>
    <xdr:to>
      <xdr:col>24</xdr:col>
      <xdr:colOff>62865</xdr:colOff>
      <xdr:row>59</xdr:row>
      <xdr:rowOff>7620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1645"/>
          <a:ext cx="1270" cy="771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11430</xdr:rowOff>
    </xdr:from>
    <xdr:ext cx="534670" cy="259080"/>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26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48,502</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7620</xdr:rowOff>
    </xdr:from>
    <xdr:to>
      <xdr:col>24</xdr:col>
      <xdr:colOff>152400</xdr:colOff>
      <xdr:row>59</xdr:row>
      <xdr:rowOff>7620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40640</xdr:rowOff>
    </xdr:from>
    <xdr:ext cx="690245" cy="25717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2749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1,060,645</a:t>
          </a:r>
          <a:endParaRPr kumimoji="1" lang="ja-JP" altLang="en-US" sz="1000" b="1">
            <a:latin typeface="ＭＳ Ｐゴシック"/>
          </a:endParaRPr>
        </a:p>
      </xdr:txBody>
    </xdr:sp>
    <xdr:clientData/>
  </xdr:oneCellAnchor>
  <xdr:twoCellAnchor>
    <xdr:from>
      <xdr:col>23</xdr:col>
      <xdr:colOff>165100</xdr:colOff>
      <xdr:row>54</xdr:row>
      <xdr:rowOff>93345</xdr:rowOff>
    </xdr:from>
    <xdr:to>
      <xdr:col>24</xdr:col>
      <xdr:colOff>152400</xdr:colOff>
      <xdr:row>54</xdr:row>
      <xdr:rowOff>93345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1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146685</xdr:rowOff>
    </xdr:from>
    <xdr:to>
      <xdr:col>24</xdr:col>
      <xdr:colOff>63500</xdr:colOff>
      <xdr:row>57</xdr:row>
      <xdr:rowOff>88900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47885"/>
          <a:ext cx="8382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41275</xdr:rowOff>
    </xdr:from>
    <xdr:ext cx="598805" cy="25717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8537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63500</xdr:rowOff>
    </xdr:from>
    <xdr:to>
      <xdr:col>24</xdr:col>
      <xdr:colOff>114300</xdr:colOff>
      <xdr:row>58</xdr:row>
      <xdr:rowOff>164465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19050</xdr:rowOff>
    </xdr:from>
    <xdr:to>
      <xdr:col>19</xdr:col>
      <xdr:colOff>177800</xdr:colOff>
      <xdr:row>56</xdr:row>
      <xdr:rowOff>146685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277350"/>
          <a:ext cx="889000" cy="470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6985</xdr:rowOff>
    </xdr:from>
    <xdr:to>
      <xdr:col>20</xdr:col>
      <xdr:colOff>38100</xdr:colOff>
      <xdr:row>58</xdr:row>
      <xdr:rowOff>109220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51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99695</xdr:rowOff>
    </xdr:from>
    <xdr:ext cx="596900" cy="25717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580" y="1004379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207,563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19050</xdr:rowOff>
    </xdr:from>
    <xdr:to>
      <xdr:col>15</xdr:col>
      <xdr:colOff>50800</xdr:colOff>
      <xdr:row>55</xdr:row>
      <xdr:rowOff>166370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277350"/>
          <a:ext cx="889000" cy="318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81280</xdr:rowOff>
    </xdr:from>
    <xdr:to>
      <xdr:col>15</xdr:col>
      <xdr:colOff>101600</xdr:colOff>
      <xdr:row>59</xdr:row>
      <xdr:rowOff>11430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59</xdr:row>
      <xdr:rowOff>2540</xdr:rowOff>
    </xdr:from>
    <xdr:ext cx="596900" cy="25908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580" y="101180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110,210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50</xdr:row>
      <xdr:rowOff>155575</xdr:rowOff>
    </xdr:from>
    <xdr:to>
      <xdr:col>10</xdr:col>
      <xdr:colOff>114300</xdr:colOff>
      <xdr:row>55</xdr:row>
      <xdr:rowOff>166370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8728075"/>
          <a:ext cx="889000" cy="868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97790</xdr:rowOff>
    </xdr:from>
    <xdr:to>
      <xdr:col>10</xdr:col>
      <xdr:colOff>165100</xdr:colOff>
      <xdr:row>59</xdr:row>
      <xdr:rowOff>27940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19050</xdr:rowOff>
    </xdr:from>
    <xdr:ext cx="532765" cy="25717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1965" y="101346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88,230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97790</xdr:rowOff>
    </xdr:from>
    <xdr:to>
      <xdr:col>6</xdr:col>
      <xdr:colOff>38100</xdr:colOff>
      <xdr:row>59</xdr:row>
      <xdr:rowOff>27940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19050</xdr:rowOff>
    </xdr:from>
    <xdr:ext cx="532765" cy="25717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2965" y="101346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38100</xdr:rowOff>
    </xdr:from>
    <xdr:to>
      <xdr:col>24</xdr:col>
      <xdr:colOff>114300</xdr:colOff>
      <xdr:row>57</xdr:row>
      <xdr:rowOff>139700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60960</xdr:rowOff>
    </xdr:from>
    <xdr:ext cx="598805" cy="259080"/>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62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391,881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95885</xdr:rowOff>
    </xdr:from>
    <xdr:to>
      <xdr:col>20</xdr:col>
      <xdr:colOff>38100</xdr:colOff>
      <xdr:row>57</xdr:row>
      <xdr:rowOff>26035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42545</xdr:rowOff>
    </xdr:from>
    <xdr:ext cx="596900" cy="25717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580" y="947229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540,488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53</xdr:row>
      <xdr:rowOff>139700</xdr:rowOff>
    </xdr:from>
    <xdr:to>
      <xdr:col>15</xdr:col>
      <xdr:colOff>101600</xdr:colOff>
      <xdr:row>54</xdr:row>
      <xdr:rowOff>69850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22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86995</xdr:colOff>
      <xdr:row>52</xdr:row>
      <xdr:rowOff>86360</xdr:rowOff>
    </xdr:from>
    <xdr:ext cx="688340" cy="25717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563495" y="9001760"/>
          <a:ext cx="6883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1,158,496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114935</xdr:rowOff>
    </xdr:from>
    <xdr:to>
      <xdr:col>10</xdr:col>
      <xdr:colOff>165100</xdr:colOff>
      <xdr:row>56</xdr:row>
      <xdr:rowOff>45085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54</xdr:row>
      <xdr:rowOff>61595</xdr:rowOff>
    </xdr:from>
    <xdr:ext cx="596900"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580" y="93198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741,190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50</xdr:row>
      <xdr:rowOff>104775</xdr:rowOff>
    </xdr:from>
    <xdr:to>
      <xdr:col>6</xdr:col>
      <xdr:colOff>38100</xdr:colOff>
      <xdr:row>51</xdr:row>
      <xdr:rowOff>34925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867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23495</xdr:colOff>
      <xdr:row>49</xdr:row>
      <xdr:rowOff>52070</xdr:rowOff>
    </xdr:from>
    <xdr:ext cx="688340" cy="25717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785495" y="8453120"/>
          <a:ext cx="6883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1,879,129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192,606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7015" cy="25717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080" y="13827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3725" cy="25717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3705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3725" cy="25717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3725" cy="25717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3725" cy="25717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725" cy="25717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154940</xdr:rowOff>
    </xdr:from>
    <xdr:to>
      <xdr:col>24</xdr:col>
      <xdr:colOff>62865</xdr:colOff>
      <xdr:row>77</xdr:row>
      <xdr:rowOff>66040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7890"/>
          <a:ext cx="1270" cy="939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69850</xdr:rowOff>
    </xdr:from>
    <xdr:ext cx="598805" cy="259080"/>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153,633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66040</xdr:rowOff>
    </xdr:from>
    <xdr:to>
      <xdr:col>24</xdr:col>
      <xdr:colOff>152400</xdr:colOff>
      <xdr:row>77</xdr:row>
      <xdr:rowOff>66040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101600</xdr:rowOff>
    </xdr:from>
    <xdr:ext cx="598805" cy="259080"/>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359,121</a:t>
          </a:r>
          <a:endParaRPr kumimoji="1" lang="ja-JP" altLang="en-US" sz="1000" b="1">
            <a:latin typeface="ＭＳ Ｐゴシック"/>
          </a:endParaRPr>
        </a:p>
      </xdr:txBody>
    </xdr:sp>
    <xdr:clientData/>
  </xdr:oneCellAnchor>
  <xdr:twoCellAnchor>
    <xdr:from>
      <xdr:col>23</xdr:col>
      <xdr:colOff>165100</xdr:colOff>
      <xdr:row>71</xdr:row>
      <xdr:rowOff>154940</xdr:rowOff>
    </xdr:from>
    <xdr:to>
      <xdr:col>24</xdr:col>
      <xdr:colOff>152400</xdr:colOff>
      <xdr:row>71</xdr:row>
      <xdr:rowOff>154940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170180</xdr:rowOff>
    </xdr:from>
    <xdr:to>
      <xdr:col>24</xdr:col>
      <xdr:colOff>63500</xdr:colOff>
      <xdr:row>76</xdr:row>
      <xdr:rowOff>84455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28930"/>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93345</xdr:rowOff>
    </xdr:from>
    <xdr:ext cx="598805" cy="259080"/>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70485</xdr:rowOff>
    </xdr:from>
    <xdr:to>
      <xdr:col>24</xdr:col>
      <xdr:colOff>114300</xdr:colOff>
      <xdr:row>76</xdr:row>
      <xdr:rowOff>635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84455</xdr:rowOff>
    </xdr:from>
    <xdr:to>
      <xdr:col>19</xdr:col>
      <xdr:colOff>177800</xdr:colOff>
      <xdr:row>76</xdr:row>
      <xdr:rowOff>144145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1465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64770</xdr:rowOff>
    </xdr:from>
    <xdr:to>
      <xdr:col>20</xdr:col>
      <xdr:colOff>38100</xdr:colOff>
      <xdr:row>76</xdr:row>
      <xdr:rowOff>166370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157480</xdr:rowOff>
    </xdr:from>
    <xdr:ext cx="596900" cy="25717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580" y="1318768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180,236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80010</xdr:rowOff>
    </xdr:from>
    <xdr:to>
      <xdr:col>15</xdr:col>
      <xdr:colOff>50800</xdr:colOff>
      <xdr:row>76</xdr:row>
      <xdr:rowOff>144145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1021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95250</xdr:rowOff>
    </xdr:from>
    <xdr:to>
      <xdr:col>15</xdr:col>
      <xdr:colOff>101600</xdr:colOff>
      <xdr:row>77</xdr:row>
      <xdr:rowOff>25400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16510</xdr:rowOff>
    </xdr:from>
    <xdr:ext cx="596900" cy="259080"/>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580" y="132181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173,594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80010</xdr:rowOff>
    </xdr:from>
    <xdr:to>
      <xdr:col>10</xdr:col>
      <xdr:colOff>114300</xdr:colOff>
      <xdr:row>76</xdr:row>
      <xdr:rowOff>130175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1021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143510</xdr:rowOff>
    </xdr:from>
    <xdr:to>
      <xdr:col>10</xdr:col>
      <xdr:colOff>165100</xdr:colOff>
      <xdr:row>77</xdr:row>
      <xdr:rowOff>73660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64770</xdr:rowOff>
    </xdr:from>
    <xdr:ext cx="596900" cy="25717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580" y="132664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154940</xdr:rowOff>
    </xdr:from>
    <xdr:to>
      <xdr:col>6</xdr:col>
      <xdr:colOff>38100</xdr:colOff>
      <xdr:row>77</xdr:row>
      <xdr:rowOff>85090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8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76200</xdr:rowOff>
    </xdr:from>
    <xdr:ext cx="596900" cy="25717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580" y="132778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119380</xdr:rowOff>
    </xdr:from>
    <xdr:to>
      <xdr:col>24</xdr:col>
      <xdr:colOff>114300</xdr:colOff>
      <xdr:row>76</xdr:row>
      <xdr:rowOff>49530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97790</xdr:rowOff>
    </xdr:from>
    <xdr:ext cx="598805" cy="25717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565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205,868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33655</xdr:rowOff>
    </xdr:from>
    <xdr:to>
      <xdr:col>20</xdr:col>
      <xdr:colOff>38100</xdr:colOff>
      <xdr:row>76</xdr:row>
      <xdr:rowOff>135255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151765</xdr:rowOff>
    </xdr:from>
    <xdr:ext cx="5969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580" y="128390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187,104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93345</xdr:rowOff>
    </xdr:from>
    <xdr:to>
      <xdr:col>15</xdr:col>
      <xdr:colOff>101600</xdr:colOff>
      <xdr:row>77</xdr:row>
      <xdr:rowOff>23495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40640</xdr:rowOff>
    </xdr:from>
    <xdr:ext cx="596900" cy="25717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580" y="128993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173,964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29210</xdr:rowOff>
    </xdr:from>
    <xdr:to>
      <xdr:col>10</xdr:col>
      <xdr:colOff>165100</xdr:colOff>
      <xdr:row>76</xdr:row>
      <xdr:rowOff>130810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147320</xdr:rowOff>
    </xdr:from>
    <xdr:ext cx="59690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580" y="128346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79375</xdr:rowOff>
    </xdr:from>
    <xdr:to>
      <xdr:col>6</xdr:col>
      <xdr:colOff>38100</xdr:colOff>
      <xdr:row>77</xdr:row>
      <xdr:rowOff>9525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26035</xdr:rowOff>
    </xdr:from>
    <xdr:ext cx="596900"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580" y="128847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177,136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7015" cy="259080"/>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725" cy="25717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72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725" cy="25908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105410</xdr:rowOff>
    </xdr:from>
    <xdr:to>
      <xdr:col>24</xdr:col>
      <xdr:colOff>62865</xdr:colOff>
      <xdr:row>97</xdr:row>
      <xdr:rowOff>143510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910"/>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146685</xdr:rowOff>
    </xdr:from>
    <xdr:ext cx="534670" cy="25717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3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32,060</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143510</xdr:rowOff>
    </xdr:from>
    <xdr:to>
      <xdr:col>24</xdr:col>
      <xdr:colOff>152400</xdr:colOff>
      <xdr:row>97</xdr:row>
      <xdr:rowOff>143510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52070</xdr:rowOff>
    </xdr:from>
    <xdr:ext cx="598805" cy="25717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11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194,526</a:t>
          </a:r>
          <a:endParaRPr kumimoji="1" lang="ja-JP" altLang="en-US" sz="1000" b="1">
            <a:latin typeface="ＭＳ Ｐゴシック"/>
          </a:endParaRPr>
        </a:p>
      </xdr:txBody>
    </xdr:sp>
    <xdr:clientData/>
  </xdr:oneCellAnchor>
  <xdr:twoCellAnchor>
    <xdr:from>
      <xdr:col>23</xdr:col>
      <xdr:colOff>165100</xdr:colOff>
      <xdr:row>90</xdr:row>
      <xdr:rowOff>105410</xdr:rowOff>
    </xdr:from>
    <xdr:to>
      <xdr:col>24</xdr:col>
      <xdr:colOff>152400</xdr:colOff>
      <xdr:row>90</xdr:row>
      <xdr:rowOff>105410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159385</xdr:rowOff>
    </xdr:from>
    <xdr:to>
      <xdr:col>24</xdr:col>
      <xdr:colOff>63500</xdr:colOff>
      <xdr:row>96</xdr:row>
      <xdr:rowOff>160655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1858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38735</xdr:rowOff>
    </xdr:from>
    <xdr:ext cx="534670" cy="259080"/>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4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15875</xdr:rowOff>
    </xdr:from>
    <xdr:to>
      <xdr:col>24</xdr:col>
      <xdr:colOff>114300</xdr:colOff>
      <xdr:row>96</xdr:row>
      <xdr:rowOff>117475</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154940</xdr:rowOff>
    </xdr:from>
    <xdr:to>
      <xdr:col>19</xdr:col>
      <xdr:colOff>177800</xdr:colOff>
      <xdr:row>96</xdr:row>
      <xdr:rowOff>160655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6141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93345</xdr:rowOff>
    </xdr:from>
    <xdr:to>
      <xdr:col>20</xdr:col>
      <xdr:colOff>38100</xdr:colOff>
      <xdr:row>97</xdr:row>
      <xdr:rowOff>23495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40640</xdr:rowOff>
    </xdr:from>
    <xdr:ext cx="532765" cy="25717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29965" y="163283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54,422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25400</xdr:rowOff>
    </xdr:from>
    <xdr:to>
      <xdr:col>15</xdr:col>
      <xdr:colOff>50800</xdr:colOff>
      <xdr:row>96</xdr:row>
      <xdr:rowOff>154940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48460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124460</xdr:rowOff>
    </xdr:from>
    <xdr:to>
      <xdr:col>15</xdr:col>
      <xdr:colOff>101600</xdr:colOff>
      <xdr:row>97</xdr:row>
      <xdr:rowOff>54610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45720</xdr:rowOff>
    </xdr:from>
    <xdr:ext cx="532765"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0965" y="166763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25400</xdr:rowOff>
    </xdr:from>
    <xdr:to>
      <xdr:col>10</xdr:col>
      <xdr:colOff>114300</xdr:colOff>
      <xdr:row>97</xdr:row>
      <xdr:rowOff>38735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484600"/>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143510</xdr:rowOff>
    </xdr:from>
    <xdr:to>
      <xdr:col>10</xdr:col>
      <xdr:colOff>165100</xdr:colOff>
      <xdr:row>97</xdr:row>
      <xdr:rowOff>73660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0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64770</xdr:rowOff>
    </xdr:from>
    <xdr:ext cx="532765" cy="25717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1965" y="166954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169545</xdr:rowOff>
    </xdr:from>
    <xdr:to>
      <xdr:col>6</xdr:col>
      <xdr:colOff>38100</xdr:colOff>
      <xdr:row>97</xdr:row>
      <xdr:rowOff>99695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90805</xdr:rowOff>
    </xdr:from>
    <xdr:ext cx="532765" cy="2584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2965" y="1672145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109220</xdr:rowOff>
    </xdr:from>
    <xdr:to>
      <xdr:col>24</xdr:col>
      <xdr:colOff>114300</xdr:colOff>
      <xdr:row>97</xdr:row>
      <xdr:rowOff>38735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68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86995</xdr:rowOff>
    </xdr:from>
    <xdr:ext cx="534670" cy="25717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461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52,423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109855</xdr:rowOff>
    </xdr:from>
    <xdr:to>
      <xdr:col>20</xdr:col>
      <xdr:colOff>38100</xdr:colOff>
      <xdr:row>97</xdr:row>
      <xdr:rowOff>40640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69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31115</xdr:rowOff>
    </xdr:from>
    <xdr:ext cx="532765" cy="25717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29965" y="166617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104140</xdr:rowOff>
    </xdr:from>
    <xdr:to>
      <xdr:col>15</xdr:col>
      <xdr:colOff>101600</xdr:colOff>
      <xdr:row>97</xdr:row>
      <xdr:rowOff>34290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50800</xdr:rowOff>
    </xdr:from>
    <xdr:ext cx="532765"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0965" y="163385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146050</xdr:rowOff>
    </xdr:from>
    <xdr:to>
      <xdr:col>10</xdr:col>
      <xdr:colOff>165100</xdr:colOff>
      <xdr:row>96</xdr:row>
      <xdr:rowOff>76200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92710</xdr:rowOff>
    </xdr:from>
    <xdr:ext cx="532765"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1965" y="16209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159385</xdr:rowOff>
    </xdr:from>
    <xdr:to>
      <xdr:col>6</xdr:col>
      <xdr:colOff>38100</xdr:colOff>
      <xdr:row>97</xdr:row>
      <xdr:rowOff>89535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106045</xdr:rowOff>
    </xdr:from>
    <xdr:ext cx="532765"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2965" y="163937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015" cy="25717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5455" cy="25717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640" y="6055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5455" cy="25717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640" y="5598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5455" cy="25717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5140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5455" cy="25717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110490</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440"/>
          <a:ext cx="127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717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57150</xdr:rowOff>
    </xdr:from>
    <xdr:ext cx="469900" cy="259080"/>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5,377</a:t>
          </a:r>
          <a:endParaRPr kumimoji="1" lang="ja-JP" altLang="en-US" sz="1000" b="1">
            <a:latin typeface="ＭＳ Ｐゴシック"/>
          </a:endParaRPr>
        </a:p>
      </xdr:txBody>
    </xdr:sp>
    <xdr:clientData/>
  </xdr:oneCellAnchor>
  <xdr:twoCellAnchor>
    <xdr:from>
      <xdr:col>54</xdr:col>
      <xdr:colOff>101600</xdr:colOff>
      <xdr:row>31</xdr:row>
      <xdr:rowOff>110490</xdr:rowOff>
    </xdr:from>
    <xdr:to>
      <xdr:col>55</xdr:col>
      <xdr:colOff>88900</xdr:colOff>
      <xdr:row>31</xdr:row>
      <xdr:rowOff>110490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34290</xdr:rowOff>
    </xdr:from>
    <xdr:to>
      <xdr:col>55</xdr:col>
      <xdr:colOff>0</xdr:colOff>
      <xdr:row>33</xdr:row>
      <xdr:rowOff>145415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5520690"/>
          <a:ext cx="838200" cy="282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58420</xdr:rowOff>
    </xdr:from>
    <xdr:ext cx="378460" cy="259080"/>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020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80010</xdr:rowOff>
    </xdr:from>
    <xdr:to>
      <xdr:col>55</xdr:col>
      <xdr:colOff>50800</xdr:colOff>
      <xdr:row>38</xdr:row>
      <xdr:rowOff>10160</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145415</xdr:rowOff>
    </xdr:from>
    <xdr:to>
      <xdr:col>50</xdr:col>
      <xdr:colOff>114300</xdr:colOff>
      <xdr:row>37</xdr:row>
      <xdr:rowOff>76835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5803265"/>
          <a:ext cx="889000" cy="617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24130</xdr:rowOff>
    </xdr:from>
    <xdr:to>
      <xdr:col>50</xdr:col>
      <xdr:colOff>165100</xdr:colOff>
      <xdr:row>37</xdr:row>
      <xdr:rowOff>125730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37</xdr:row>
      <xdr:rowOff>117475</xdr:rowOff>
    </xdr:from>
    <xdr:ext cx="467995" cy="259080"/>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350" y="64611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50165</xdr:rowOff>
    </xdr:from>
    <xdr:to>
      <xdr:col>45</xdr:col>
      <xdr:colOff>177800</xdr:colOff>
      <xdr:row>37</xdr:row>
      <xdr:rowOff>76835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39381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55245</xdr:rowOff>
    </xdr:from>
    <xdr:to>
      <xdr:col>46</xdr:col>
      <xdr:colOff>38100</xdr:colOff>
      <xdr:row>37</xdr:row>
      <xdr:rowOff>156845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147955</xdr:rowOff>
    </xdr:from>
    <xdr:ext cx="378460" cy="2584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70" y="64916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50165</xdr:rowOff>
    </xdr:from>
    <xdr:to>
      <xdr:col>41</xdr:col>
      <xdr:colOff>50800</xdr:colOff>
      <xdr:row>37</xdr:row>
      <xdr:rowOff>109855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39381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50165</xdr:rowOff>
    </xdr:from>
    <xdr:to>
      <xdr:col>41</xdr:col>
      <xdr:colOff>101600</xdr:colOff>
      <xdr:row>37</xdr:row>
      <xdr:rowOff>151765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143510</xdr:rowOff>
    </xdr:from>
    <xdr:ext cx="378460" cy="25717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70" y="648716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38735</xdr:rowOff>
    </xdr:from>
    <xdr:to>
      <xdr:col>36</xdr:col>
      <xdr:colOff>165100</xdr:colOff>
      <xdr:row>37</xdr:row>
      <xdr:rowOff>140335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156845</xdr:rowOff>
    </xdr:from>
    <xdr:ext cx="378460" cy="25717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70" y="615759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31</xdr:row>
      <xdr:rowOff>154940</xdr:rowOff>
    </xdr:from>
    <xdr:to>
      <xdr:col>55</xdr:col>
      <xdr:colOff>50800</xdr:colOff>
      <xdr:row>32</xdr:row>
      <xdr:rowOff>85090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546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69850</xdr:rowOff>
    </xdr:from>
    <xdr:ext cx="469900" cy="259080"/>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384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94615</xdr:rowOff>
    </xdr:from>
    <xdr:to>
      <xdr:col>50</xdr:col>
      <xdr:colOff>165100</xdr:colOff>
      <xdr:row>34</xdr:row>
      <xdr:rowOff>24765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57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32</xdr:row>
      <xdr:rowOff>41275</xdr:rowOff>
    </xdr:from>
    <xdr:ext cx="467995" cy="25717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350" y="55276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26035</xdr:rowOff>
    </xdr:from>
    <xdr:to>
      <xdr:col>46</xdr:col>
      <xdr:colOff>38100</xdr:colOff>
      <xdr:row>37</xdr:row>
      <xdr:rowOff>127635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144145</xdr:rowOff>
    </xdr:from>
    <xdr:ext cx="467995" cy="25717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350" y="61448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170815</xdr:rowOff>
    </xdr:from>
    <xdr:to>
      <xdr:col>41</xdr:col>
      <xdr:colOff>101600</xdr:colOff>
      <xdr:row>37</xdr:row>
      <xdr:rowOff>100965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117475</xdr:rowOff>
    </xdr:from>
    <xdr:ext cx="467995"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350" y="61182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59055</xdr:rowOff>
    </xdr:from>
    <xdr:to>
      <xdr:col>36</xdr:col>
      <xdr:colOff>165100</xdr:colOff>
      <xdr:row>37</xdr:row>
      <xdr:rowOff>160655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151765</xdr:rowOff>
    </xdr:from>
    <xdr:ext cx="378460"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70" y="64954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015" cy="259080"/>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717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505" y="925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3725" cy="25908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725" cy="25717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11430</xdr:rowOff>
    </xdr:from>
    <xdr:to>
      <xdr:col>54</xdr:col>
      <xdr:colOff>189865</xdr:colOff>
      <xdr:row>58</xdr:row>
      <xdr:rowOff>112395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930"/>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116205</xdr:rowOff>
    </xdr:from>
    <xdr:ext cx="469900" cy="259080"/>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112395</xdr:rowOff>
    </xdr:from>
    <xdr:to>
      <xdr:col>55</xdr:col>
      <xdr:colOff>88900</xdr:colOff>
      <xdr:row>58</xdr:row>
      <xdr:rowOff>112395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129540</xdr:rowOff>
    </xdr:from>
    <xdr:ext cx="598805" cy="259080"/>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124,106</a:t>
          </a:r>
          <a:endParaRPr kumimoji="1" lang="ja-JP" altLang="en-US" sz="1000" b="1">
            <a:latin typeface="ＭＳ Ｐゴシック"/>
          </a:endParaRPr>
        </a:p>
      </xdr:txBody>
    </xdr:sp>
    <xdr:clientData/>
  </xdr:oneCellAnchor>
  <xdr:twoCellAnchor>
    <xdr:from>
      <xdr:col>54</xdr:col>
      <xdr:colOff>101600</xdr:colOff>
      <xdr:row>50</xdr:row>
      <xdr:rowOff>11430</xdr:rowOff>
    </xdr:from>
    <xdr:to>
      <xdr:col>55</xdr:col>
      <xdr:colOff>88900</xdr:colOff>
      <xdr:row>50</xdr:row>
      <xdr:rowOff>11430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166370</xdr:rowOff>
    </xdr:from>
    <xdr:to>
      <xdr:col>55</xdr:col>
      <xdr:colOff>0</xdr:colOff>
      <xdr:row>55</xdr:row>
      <xdr:rowOff>36830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42467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160020</xdr:rowOff>
    </xdr:from>
    <xdr:ext cx="534670" cy="259080"/>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10160</xdr:rowOff>
    </xdr:from>
    <xdr:to>
      <xdr:col>55</xdr:col>
      <xdr:colOff>50800</xdr:colOff>
      <xdr:row>56</xdr:row>
      <xdr:rowOff>111760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83185</xdr:rowOff>
    </xdr:from>
    <xdr:to>
      <xdr:col>50</xdr:col>
      <xdr:colOff>114300</xdr:colOff>
      <xdr:row>55</xdr:row>
      <xdr:rowOff>36830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170035"/>
          <a:ext cx="889000" cy="296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154940</xdr:rowOff>
    </xdr:from>
    <xdr:to>
      <xdr:col>50</xdr:col>
      <xdr:colOff>165100</xdr:colOff>
      <xdr:row>56</xdr:row>
      <xdr:rowOff>84455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584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75565</xdr:rowOff>
    </xdr:from>
    <xdr:ext cx="532765" cy="25717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1965" y="96767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53</xdr:row>
      <xdr:rowOff>83185</xdr:rowOff>
    </xdr:from>
    <xdr:to>
      <xdr:col>45</xdr:col>
      <xdr:colOff>177800</xdr:colOff>
      <xdr:row>54</xdr:row>
      <xdr:rowOff>110490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170035"/>
          <a:ext cx="8890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167005</xdr:rowOff>
    </xdr:from>
    <xdr:to>
      <xdr:col>46</xdr:col>
      <xdr:colOff>38100</xdr:colOff>
      <xdr:row>56</xdr:row>
      <xdr:rowOff>97790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596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88265</xdr:rowOff>
    </xdr:from>
    <xdr:ext cx="532765" cy="25717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2965" y="96894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69850</xdr:rowOff>
    </xdr:from>
    <xdr:to>
      <xdr:col>41</xdr:col>
      <xdr:colOff>50800</xdr:colOff>
      <xdr:row>54</xdr:row>
      <xdr:rowOff>110490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3281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67310</xdr:rowOff>
    </xdr:from>
    <xdr:to>
      <xdr:col>41</xdr:col>
      <xdr:colOff>101600</xdr:colOff>
      <xdr:row>56</xdr:row>
      <xdr:rowOff>168910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160020</xdr:rowOff>
    </xdr:from>
    <xdr:ext cx="532765"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3965" y="97612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48260</xdr:rowOff>
    </xdr:from>
    <xdr:to>
      <xdr:col>36</xdr:col>
      <xdr:colOff>165100</xdr:colOff>
      <xdr:row>56</xdr:row>
      <xdr:rowOff>149860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4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140970</xdr:rowOff>
    </xdr:from>
    <xdr:ext cx="532765"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4965" y="9742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36,213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114935</xdr:rowOff>
    </xdr:from>
    <xdr:to>
      <xdr:col>55</xdr:col>
      <xdr:colOff>50800</xdr:colOff>
      <xdr:row>55</xdr:row>
      <xdr:rowOff>45085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3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137795</xdr:rowOff>
    </xdr:from>
    <xdr:ext cx="534670" cy="259080"/>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224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157480</xdr:rowOff>
    </xdr:from>
    <xdr:to>
      <xdr:col>50</xdr:col>
      <xdr:colOff>165100</xdr:colOff>
      <xdr:row>55</xdr:row>
      <xdr:rowOff>87630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41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104140</xdr:rowOff>
    </xdr:from>
    <xdr:ext cx="532765"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1965" y="91909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53</xdr:row>
      <xdr:rowOff>32385</xdr:rowOff>
    </xdr:from>
    <xdr:to>
      <xdr:col>46</xdr:col>
      <xdr:colOff>38100</xdr:colOff>
      <xdr:row>53</xdr:row>
      <xdr:rowOff>133985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11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51</xdr:row>
      <xdr:rowOff>150495</xdr:rowOff>
    </xdr:from>
    <xdr:ext cx="532765"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2965" y="88944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59690</xdr:rowOff>
    </xdr:from>
    <xdr:to>
      <xdr:col>41</xdr:col>
      <xdr:colOff>101600</xdr:colOff>
      <xdr:row>54</xdr:row>
      <xdr:rowOff>161290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3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6350</xdr:rowOff>
    </xdr:from>
    <xdr:ext cx="532765" cy="25717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3965" y="90932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19050</xdr:rowOff>
    </xdr:from>
    <xdr:to>
      <xdr:col>36</xdr:col>
      <xdr:colOff>165100</xdr:colOff>
      <xdr:row>54</xdr:row>
      <xdr:rowOff>120650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137160</xdr:rowOff>
    </xdr:from>
    <xdr:ext cx="532765" cy="25908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4965" y="90525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24,507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7015" cy="25717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3725" cy="25717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3725" cy="25717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3725" cy="25717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725" cy="25717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105410</xdr:rowOff>
    </xdr:from>
    <xdr:to>
      <xdr:col>54</xdr:col>
      <xdr:colOff>189865</xdr:colOff>
      <xdr:row>78</xdr:row>
      <xdr:rowOff>123190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360"/>
          <a:ext cx="127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127000</xdr:rowOff>
    </xdr:from>
    <xdr:ext cx="469900" cy="259080"/>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123190</xdr:rowOff>
    </xdr:from>
    <xdr:to>
      <xdr:col>55</xdr:col>
      <xdr:colOff>88900</xdr:colOff>
      <xdr:row>78</xdr:row>
      <xdr:rowOff>123190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52070</xdr:rowOff>
    </xdr:from>
    <xdr:ext cx="598805" cy="25717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5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270,051</a:t>
          </a:r>
          <a:endParaRPr kumimoji="1" lang="ja-JP" altLang="en-US" sz="1000" b="1">
            <a:latin typeface="ＭＳ Ｐゴシック"/>
          </a:endParaRPr>
        </a:p>
      </xdr:txBody>
    </xdr:sp>
    <xdr:clientData/>
  </xdr:oneCellAnchor>
  <xdr:twoCellAnchor>
    <xdr:from>
      <xdr:col>54</xdr:col>
      <xdr:colOff>101600</xdr:colOff>
      <xdr:row>71</xdr:row>
      <xdr:rowOff>105410</xdr:rowOff>
    </xdr:from>
    <xdr:to>
      <xdr:col>55</xdr:col>
      <xdr:colOff>88900</xdr:colOff>
      <xdr:row>71</xdr:row>
      <xdr:rowOff>105410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4445</xdr:rowOff>
    </xdr:from>
    <xdr:to>
      <xdr:col>55</xdr:col>
      <xdr:colOff>0</xdr:colOff>
      <xdr:row>77</xdr:row>
      <xdr:rowOff>127635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06095"/>
          <a:ext cx="8382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97790</xdr:rowOff>
    </xdr:from>
    <xdr:ext cx="534670" cy="25717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44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119380</xdr:rowOff>
    </xdr:from>
    <xdr:to>
      <xdr:col>55</xdr:col>
      <xdr:colOff>50800</xdr:colOff>
      <xdr:row>78</xdr:row>
      <xdr:rowOff>49530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121285</xdr:rowOff>
    </xdr:from>
    <xdr:to>
      <xdr:col>50</xdr:col>
      <xdr:colOff>114300</xdr:colOff>
      <xdr:row>77</xdr:row>
      <xdr:rowOff>127635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3229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124460</xdr:rowOff>
    </xdr:from>
    <xdr:to>
      <xdr:col>50</xdr:col>
      <xdr:colOff>165100</xdr:colOff>
      <xdr:row>78</xdr:row>
      <xdr:rowOff>54610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45720</xdr:rowOff>
    </xdr:from>
    <xdr:ext cx="532765" cy="259080"/>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1965" y="134188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121285</xdr:rowOff>
    </xdr:from>
    <xdr:to>
      <xdr:col>45</xdr:col>
      <xdr:colOff>177800</xdr:colOff>
      <xdr:row>78</xdr:row>
      <xdr:rowOff>32385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2293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168910</xdr:rowOff>
    </xdr:from>
    <xdr:to>
      <xdr:col>46</xdr:col>
      <xdr:colOff>38100</xdr:colOff>
      <xdr:row>78</xdr:row>
      <xdr:rowOff>99060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90170</xdr:rowOff>
    </xdr:from>
    <xdr:ext cx="532765" cy="259080"/>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2965" y="134632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32385</xdr:rowOff>
    </xdr:from>
    <xdr:to>
      <xdr:col>41</xdr:col>
      <xdr:colOff>50800</xdr:colOff>
      <xdr:row>78</xdr:row>
      <xdr:rowOff>63500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0548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160655</xdr:rowOff>
    </xdr:from>
    <xdr:to>
      <xdr:col>41</xdr:col>
      <xdr:colOff>101600</xdr:colOff>
      <xdr:row>78</xdr:row>
      <xdr:rowOff>90805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81915</xdr:rowOff>
    </xdr:from>
    <xdr:ext cx="532765" cy="25908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3965" y="134550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20320</xdr:rowOff>
    </xdr:from>
    <xdr:to>
      <xdr:col>36</xdr:col>
      <xdr:colOff>165100</xdr:colOff>
      <xdr:row>78</xdr:row>
      <xdr:rowOff>121920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113030</xdr:rowOff>
    </xdr:from>
    <xdr:ext cx="532765" cy="25908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4965" y="134861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15,066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125095</xdr:rowOff>
    </xdr:from>
    <xdr:to>
      <xdr:col>55</xdr:col>
      <xdr:colOff>50800</xdr:colOff>
      <xdr:row>77</xdr:row>
      <xdr:rowOff>55245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147955</xdr:rowOff>
    </xdr:from>
    <xdr:ext cx="534670" cy="2584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06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67,056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76835</xdr:rowOff>
    </xdr:from>
    <xdr:to>
      <xdr:col>50</xdr:col>
      <xdr:colOff>165100</xdr:colOff>
      <xdr:row>78</xdr:row>
      <xdr:rowOff>6985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23495</xdr:rowOff>
    </xdr:from>
    <xdr:ext cx="532765"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1965" y="130536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70485</xdr:rowOff>
    </xdr:from>
    <xdr:to>
      <xdr:col>46</xdr:col>
      <xdr:colOff>38100</xdr:colOff>
      <xdr:row>78</xdr:row>
      <xdr:rowOff>635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17780</xdr:rowOff>
    </xdr:from>
    <xdr:ext cx="532765" cy="25717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2965" y="130479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41,465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153035</xdr:rowOff>
    </xdr:from>
    <xdr:to>
      <xdr:col>41</xdr:col>
      <xdr:colOff>101600</xdr:colOff>
      <xdr:row>78</xdr:row>
      <xdr:rowOff>83185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99695</xdr:rowOff>
    </xdr:from>
    <xdr:ext cx="532765" cy="25717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3965" y="131298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12065</xdr:rowOff>
    </xdr:from>
    <xdr:to>
      <xdr:col>36</xdr:col>
      <xdr:colOff>165100</xdr:colOff>
      <xdr:row>78</xdr:row>
      <xdr:rowOff>113665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130810</xdr:rowOff>
    </xdr:from>
    <xdr:ext cx="532765"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4965" y="13161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7015" cy="25717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080" y="16685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93</xdr:row>
      <xdr:rowOff>168910</xdr:rowOff>
    </xdr:from>
    <xdr:ext cx="683895" cy="25717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200" y="16113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90</xdr:row>
      <xdr:rowOff>111760</xdr:rowOff>
    </xdr:from>
    <xdr:ext cx="683895" cy="25717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200" y="155422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3895" cy="25717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200"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97</xdr:row>
      <xdr:rowOff>47625</xdr:rowOff>
    </xdr:from>
    <xdr:to>
      <xdr:col>54</xdr:col>
      <xdr:colOff>189865</xdr:colOff>
      <xdr:row>98</xdr:row>
      <xdr:rowOff>14605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6678275"/>
          <a:ext cx="127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43180</xdr:rowOff>
    </xdr:from>
    <xdr:ext cx="534670" cy="25717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8452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14605</xdr:rowOff>
    </xdr:from>
    <xdr:to>
      <xdr:col>55</xdr:col>
      <xdr:colOff>88900</xdr:colOff>
      <xdr:row>98</xdr:row>
      <xdr:rowOff>14605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81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166370</xdr:rowOff>
    </xdr:from>
    <xdr:ext cx="598805" cy="25717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64541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260,870</a:t>
          </a:r>
          <a:endParaRPr kumimoji="1" lang="ja-JP" altLang="en-US" sz="1000" b="1">
            <a:latin typeface="ＭＳ Ｐゴシック"/>
          </a:endParaRPr>
        </a:p>
      </xdr:txBody>
    </xdr:sp>
    <xdr:clientData/>
  </xdr:oneCellAnchor>
  <xdr:twoCellAnchor>
    <xdr:from>
      <xdr:col>54</xdr:col>
      <xdr:colOff>101600</xdr:colOff>
      <xdr:row>97</xdr:row>
      <xdr:rowOff>47625</xdr:rowOff>
    </xdr:from>
    <xdr:to>
      <xdr:col>55</xdr:col>
      <xdr:colOff>88900</xdr:colOff>
      <xdr:row>97</xdr:row>
      <xdr:rowOff>47625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67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86995</xdr:rowOff>
    </xdr:from>
    <xdr:to>
      <xdr:col>55</xdr:col>
      <xdr:colOff>0</xdr:colOff>
      <xdr:row>97</xdr:row>
      <xdr:rowOff>47625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5860395"/>
          <a:ext cx="838200" cy="817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87630</xdr:rowOff>
    </xdr:from>
    <xdr:ext cx="534670" cy="25717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182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109220</xdr:rowOff>
    </xdr:from>
    <xdr:to>
      <xdr:col>55</xdr:col>
      <xdr:colOff>50800</xdr:colOff>
      <xdr:row>98</xdr:row>
      <xdr:rowOff>39370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39370</xdr:rowOff>
    </xdr:from>
    <xdr:to>
      <xdr:col>50</xdr:col>
      <xdr:colOff>114300</xdr:colOff>
      <xdr:row>92</xdr:row>
      <xdr:rowOff>86995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581277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93980</xdr:rowOff>
    </xdr:from>
    <xdr:to>
      <xdr:col>50</xdr:col>
      <xdr:colOff>165100</xdr:colOff>
      <xdr:row>98</xdr:row>
      <xdr:rowOff>24130</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2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15240</xdr:rowOff>
    </xdr:from>
    <xdr:ext cx="532765" cy="25908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1965" y="168173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90,887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91</xdr:row>
      <xdr:rowOff>52070</xdr:rowOff>
    </xdr:from>
    <xdr:to>
      <xdr:col>45</xdr:col>
      <xdr:colOff>177800</xdr:colOff>
      <xdr:row>92</xdr:row>
      <xdr:rowOff>39370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565402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99060</xdr:rowOff>
    </xdr:from>
    <xdr:to>
      <xdr:col>46</xdr:col>
      <xdr:colOff>38100</xdr:colOff>
      <xdr:row>98</xdr:row>
      <xdr:rowOff>29210</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2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20320</xdr:rowOff>
    </xdr:from>
    <xdr:ext cx="532765" cy="25717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2965" y="168224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91</xdr:row>
      <xdr:rowOff>52070</xdr:rowOff>
    </xdr:from>
    <xdr:to>
      <xdr:col>41</xdr:col>
      <xdr:colOff>50800</xdr:colOff>
      <xdr:row>92</xdr:row>
      <xdr:rowOff>166370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5654020"/>
          <a:ext cx="88900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116205</xdr:rowOff>
    </xdr:from>
    <xdr:to>
      <xdr:col>41</xdr:col>
      <xdr:colOff>101600</xdr:colOff>
      <xdr:row>98</xdr:row>
      <xdr:rowOff>46355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37465</xdr:rowOff>
    </xdr:from>
    <xdr:ext cx="532765" cy="259080"/>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3965" y="168395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114300</xdr:rowOff>
    </xdr:from>
    <xdr:to>
      <xdr:col>36</xdr:col>
      <xdr:colOff>165100</xdr:colOff>
      <xdr:row>98</xdr:row>
      <xdr:rowOff>44450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35560</xdr:rowOff>
    </xdr:from>
    <xdr:ext cx="532765" cy="259080"/>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4965" y="168376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168275</xdr:rowOff>
    </xdr:from>
    <xdr:to>
      <xdr:col>55</xdr:col>
      <xdr:colOff>50800</xdr:colOff>
      <xdr:row>97</xdr:row>
      <xdr:rowOff>98425</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6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121285</xdr:rowOff>
    </xdr:from>
    <xdr:ext cx="598805" cy="25717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804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260,870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92</xdr:row>
      <xdr:rowOff>36195</xdr:rowOff>
    </xdr:from>
    <xdr:to>
      <xdr:col>50</xdr:col>
      <xdr:colOff>165100</xdr:colOff>
      <xdr:row>92</xdr:row>
      <xdr:rowOff>137795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580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150495</xdr:colOff>
      <xdr:row>90</xdr:row>
      <xdr:rowOff>154940</xdr:rowOff>
    </xdr:from>
    <xdr:ext cx="688340" cy="25717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294495" y="15585440"/>
          <a:ext cx="6883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1,691,826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91</xdr:row>
      <xdr:rowOff>160020</xdr:rowOff>
    </xdr:from>
    <xdr:to>
      <xdr:col>46</xdr:col>
      <xdr:colOff>38100</xdr:colOff>
      <xdr:row>92</xdr:row>
      <xdr:rowOff>90170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57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23495</xdr:colOff>
      <xdr:row>90</xdr:row>
      <xdr:rowOff>107315</xdr:rowOff>
    </xdr:from>
    <xdr:ext cx="68834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05495" y="15537815"/>
          <a:ext cx="688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1,775,005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91</xdr:row>
      <xdr:rowOff>1270</xdr:rowOff>
    </xdr:from>
    <xdr:to>
      <xdr:col>41</xdr:col>
      <xdr:colOff>101600</xdr:colOff>
      <xdr:row>91</xdr:row>
      <xdr:rowOff>102870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56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86995</xdr:colOff>
      <xdr:row>89</xdr:row>
      <xdr:rowOff>119380</xdr:rowOff>
    </xdr:from>
    <xdr:ext cx="68834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16495" y="15378430"/>
          <a:ext cx="688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2,053,465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92</xdr:row>
      <xdr:rowOff>114935</xdr:rowOff>
    </xdr:from>
    <xdr:to>
      <xdr:col>36</xdr:col>
      <xdr:colOff>165100</xdr:colOff>
      <xdr:row>93</xdr:row>
      <xdr:rowOff>45085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588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150495</xdr:colOff>
      <xdr:row>91</xdr:row>
      <xdr:rowOff>61595</xdr:rowOff>
    </xdr:from>
    <xdr:ext cx="68834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27495" y="15663545"/>
          <a:ext cx="688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1,554,715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015" cy="25908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17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157480</xdr:rowOff>
    </xdr:from>
    <xdr:to>
      <xdr:col>85</xdr:col>
      <xdr:colOff>126365</xdr:colOff>
      <xdr:row>38</xdr:row>
      <xdr:rowOff>29210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300980"/>
          <a:ext cx="127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33020</xdr:rowOff>
    </xdr:from>
    <xdr:ext cx="469900" cy="259080"/>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548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29210</xdr:rowOff>
    </xdr:from>
    <xdr:to>
      <xdr:col>86</xdr:col>
      <xdr:colOff>25400</xdr:colOff>
      <xdr:row>38</xdr:row>
      <xdr:rowOff>29210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54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104140</xdr:rowOff>
    </xdr:from>
    <xdr:ext cx="534670" cy="259080"/>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76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75,069</a:t>
          </a:r>
          <a:endParaRPr kumimoji="1" lang="ja-JP" altLang="en-US" sz="1000" b="1">
            <a:latin typeface="ＭＳ Ｐゴシック"/>
          </a:endParaRPr>
        </a:p>
      </xdr:txBody>
    </xdr:sp>
    <xdr:clientData/>
  </xdr:oneCellAnchor>
  <xdr:twoCellAnchor>
    <xdr:from>
      <xdr:col>85</xdr:col>
      <xdr:colOff>38100</xdr:colOff>
      <xdr:row>30</xdr:row>
      <xdr:rowOff>157480</xdr:rowOff>
    </xdr:from>
    <xdr:to>
      <xdr:col>86</xdr:col>
      <xdr:colOff>25400</xdr:colOff>
      <xdr:row>30</xdr:row>
      <xdr:rowOff>157480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30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139700</xdr:rowOff>
    </xdr:from>
    <xdr:to>
      <xdr:col>85</xdr:col>
      <xdr:colOff>127000</xdr:colOff>
      <xdr:row>36</xdr:row>
      <xdr:rowOff>154940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63119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18415</xdr:rowOff>
    </xdr:from>
    <xdr:ext cx="534670" cy="25717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01916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167005</xdr:rowOff>
    </xdr:from>
    <xdr:to>
      <xdr:col>85</xdr:col>
      <xdr:colOff>177800</xdr:colOff>
      <xdr:row>36</xdr:row>
      <xdr:rowOff>97790</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142240</xdr:rowOff>
    </xdr:from>
    <xdr:to>
      <xdr:col>81</xdr:col>
      <xdr:colOff>50800</xdr:colOff>
      <xdr:row>36</xdr:row>
      <xdr:rowOff>154940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3144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140335</xdr:rowOff>
    </xdr:from>
    <xdr:to>
      <xdr:col>81</xdr:col>
      <xdr:colOff>101600</xdr:colOff>
      <xdr:row>36</xdr:row>
      <xdr:rowOff>70485</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14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86995</xdr:rowOff>
    </xdr:from>
    <xdr:ext cx="532765" cy="25717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3965" y="59162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80010</xdr:rowOff>
    </xdr:from>
    <xdr:to>
      <xdr:col>76</xdr:col>
      <xdr:colOff>114300</xdr:colOff>
      <xdr:row>36</xdr:row>
      <xdr:rowOff>142240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625221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4445</xdr:rowOff>
    </xdr:from>
    <xdr:to>
      <xdr:col>76</xdr:col>
      <xdr:colOff>165100</xdr:colOff>
      <xdr:row>36</xdr:row>
      <xdr:rowOff>106045</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1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122555</xdr:rowOff>
    </xdr:from>
    <xdr:ext cx="532765" cy="25717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4965" y="59518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80010</xdr:rowOff>
    </xdr:from>
    <xdr:to>
      <xdr:col>71</xdr:col>
      <xdr:colOff>177800</xdr:colOff>
      <xdr:row>36</xdr:row>
      <xdr:rowOff>111125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2522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43180</xdr:rowOff>
    </xdr:from>
    <xdr:to>
      <xdr:col>72</xdr:col>
      <xdr:colOff>38100</xdr:colOff>
      <xdr:row>36</xdr:row>
      <xdr:rowOff>144780</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135890</xdr:rowOff>
    </xdr:from>
    <xdr:ext cx="532765" cy="259080"/>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5965" y="63080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70485</xdr:rowOff>
    </xdr:from>
    <xdr:to>
      <xdr:col>67</xdr:col>
      <xdr:colOff>101600</xdr:colOff>
      <xdr:row>37</xdr:row>
      <xdr:rowOff>635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2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163195</xdr:rowOff>
    </xdr:from>
    <xdr:ext cx="532765" cy="259080"/>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6965" y="63353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88900</xdr:rowOff>
    </xdr:from>
    <xdr:to>
      <xdr:col>85</xdr:col>
      <xdr:colOff>177800</xdr:colOff>
      <xdr:row>37</xdr:row>
      <xdr:rowOff>19050</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67310</xdr:rowOff>
    </xdr:from>
    <xdr:ext cx="534670" cy="259080"/>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239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22,005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104140</xdr:rowOff>
    </xdr:from>
    <xdr:to>
      <xdr:col>81</xdr:col>
      <xdr:colOff>101600</xdr:colOff>
      <xdr:row>37</xdr:row>
      <xdr:rowOff>34290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25400</xdr:rowOff>
    </xdr:from>
    <xdr:ext cx="532765"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3965" y="63690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91440</xdr:rowOff>
    </xdr:from>
    <xdr:to>
      <xdr:col>76</xdr:col>
      <xdr:colOff>165100</xdr:colOff>
      <xdr:row>37</xdr:row>
      <xdr:rowOff>21590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12700</xdr:rowOff>
    </xdr:from>
    <xdr:ext cx="532765"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4965" y="63563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21,876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29210</xdr:rowOff>
    </xdr:from>
    <xdr:to>
      <xdr:col>72</xdr:col>
      <xdr:colOff>38100</xdr:colOff>
      <xdr:row>36</xdr:row>
      <xdr:rowOff>130810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147320</xdr:rowOff>
    </xdr:from>
    <xdr:ext cx="532765"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5965" y="5976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25,132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60325</xdr:rowOff>
    </xdr:from>
    <xdr:to>
      <xdr:col>67</xdr:col>
      <xdr:colOff>101600</xdr:colOff>
      <xdr:row>36</xdr:row>
      <xdr:rowOff>161925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6985</xdr:rowOff>
    </xdr:from>
    <xdr:ext cx="532765" cy="25717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6965" y="60077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23,500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7015" cy="259080"/>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3725" cy="25717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3725" cy="259080"/>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3725" cy="259080"/>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725" cy="25717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100965</xdr:rowOff>
    </xdr:from>
    <xdr:to>
      <xdr:col>85</xdr:col>
      <xdr:colOff>126365</xdr:colOff>
      <xdr:row>58</xdr:row>
      <xdr:rowOff>635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9187815"/>
          <a:ext cx="1270" cy="756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4445</xdr:rowOff>
    </xdr:from>
    <xdr:ext cx="534670" cy="259080"/>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9948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28,229</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635</xdr:rowOff>
    </xdr:from>
    <xdr:to>
      <xdr:col>86</xdr:col>
      <xdr:colOff>25400</xdr:colOff>
      <xdr:row>58</xdr:row>
      <xdr:rowOff>635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9944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47625</xdr:rowOff>
    </xdr:from>
    <xdr:ext cx="598805" cy="259080"/>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9630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127,612</a:t>
          </a:r>
          <a:endParaRPr kumimoji="1" lang="ja-JP" altLang="en-US" sz="1000" b="1">
            <a:latin typeface="ＭＳ Ｐゴシック"/>
          </a:endParaRPr>
        </a:p>
      </xdr:txBody>
    </xdr:sp>
    <xdr:clientData/>
  </xdr:oneCellAnchor>
  <xdr:twoCellAnchor>
    <xdr:from>
      <xdr:col>85</xdr:col>
      <xdr:colOff>38100</xdr:colOff>
      <xdr:row>53</xdr:row>
      <xdr:rowOff>100965</xdr:rowOff>
    </xdr:from>
    <xdr:to>
      <xdr:col>86</xdr:col>
      <xdr:colOff>25400</xdr:colOff>
      <xdr:row>53</xdr:row>
      <xdr:rowOff>100965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187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135255</xdr:rowOff>
    </xdr:from>
    <xdr:to>
      <xdr:col>85</xdr:col>
      <xdr:colOff>127000</xdr:colOff>
      <xdr:row>55</xdr:row>
      <xdr:rowOff>36195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9393555"/>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156845</xdr:rowOff>
    </xdr:from>
    <xdr:ext cx="534670" cy="25717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58659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6985</xdr:rowOff>
    </xdr:from>
    <xdr:to>
      <xdr:col>85</xdr:col>
      <xdr:colOff>177800</xdr:colOff>
      <xdr:row>56</xdr:row>
      <xdr:rowOff>109220</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608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10795</xdr:rowOff>
    </xdr:from>
    <xdr:to>
      <xdr:col>81</xdr:col>
      <xdr:colOff>50800</xdr:colOff>
      <xdr:row>54</xdr:row>
      <xdr:rowOff>135255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8926195"/>
          <a:ext cx="889000" cy="467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132715</xdr:rowOff>
    </xdr:from>
    <xdr:to>
      <xdr:col>81</xdr:col>
      <xdr:colOff>101600</xdr:colOff>
      <xdr:row>56</xdr:row>
      <xdr:rowOff>63500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562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53975</xdr:rowOff>
    </xdr:from>
    <xdr:ext cx="532765" cy="25717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3965" y="96551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51</xdr:row>
      <xdr:rowOff>60960</xdr:rowOff>
    </xdr:from>
    <xdr:to>
      <xdr:col>76</xdr:col>
      <xdr:colOff>114300</xdr:colOff>
      <xdr:row>52</xdr:row>
      <xdr:rowOff>10795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8804910"/>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96520</xdr:rowOff>
    </xdr:from>
    <xdr:to>
      <xdr:col>76</xdr:col>
      <xdr:colOff>165100</xdr:colOff>
      <xdr:row>56</xdr:row>
      <xdr:rowOff>26670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52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17780</xdr:rowOff>
    </xdr:from>
    <xdr:ext cx="532765" cy="25717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4965" y="96189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50</xdr:row>
      <xdr:rowOff>159385</xdr:rowOff>
    </xdr:from>
    <xdr:to>
      <xdr:col>71</xdr:col>
      <xdr:colOff>177800</xdr:colOff>
      <xdr:row>51</xdr:row>
      <xdr:rowOff>60960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873188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53340</xdr:rowOff>
    </xdr:from>
    <xdr:to>
      <xdr:col>72</xdr:col>
      <xdr:colOff>38100</xdr:colOff>
      <xdr:row>56</xdr:row>
      <xdr:rowOff>154940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146050</xdr:rowOff>
    </xdr:from>
    <xdr:ext cx="532765" cy="25717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5965" y="97472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60960</xdr:rowOff>
    </xdr:from>
    <xdr:to>
      <xdr:col>67</xdr:col>
      <xdr:colOff>101600</xdr:colOff>
      <xdr:row>56</xdr:row>
      <xdr:rowOff>162560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153670</xdr:rowOff>
    </xdr:from>
    <xdr:ext cx="532765" cy="259080"/>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6965" y="97548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58,629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156845</xdr:rowOff>
    </xdr:from>
    <xdr:to>
      <xdr:col>85</xdr:col>
      <xdr:colOff>177800</xdr:colOff>
      <xdr:row>55</xdr:row>
      <xdr:rowOff>86995</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41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8255</xdr:rowOff>
    </xdr:from>
    <xdr:ext cx="534670" cy="25717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26655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91,095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84455</xdr:rowOff>
    </xdr:from>
    <xdr:to>
      <xdr:col>81</xdr:col>
      <xdr:colOff>101600</xdr:colOff>
      <xdr:row>55</xdr:row>
      <xdr:rowOff>14605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34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53</xdr:row>
      <xdr:rowOff>31115</xdr:rowOff>
    </xdr:from>
    <xdr:ext cx="596900" cy="25717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580" y="91179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51</xdr:row>
      <xdr:rowOff>132080</xdr:rowOff>
    </xdr:from>
    <xdr:to>
      <xdr:col>76</xdr:col>
      <xdr:colOff>165100</xdr:colOff>
      <xdr:row>52</xdr:row>
      <xdr:rowOff>61595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8876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50</xdr:row>
      <xdr:rowOff>78105</xdr:rowOff>
    </xdr:from>
    <xdr:ext cx="596900" cy="25717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580" y="86506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161,925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51</xdr:row>
      <xdr:rowOff>10160</xdr:rowOff>
    </xdr:from>
    <xdr:to>
      <xdr:col>72</xdr:col>
      <xdr:colOff>38100</xdr:colOff>
      <xdr:row>51</xdr:row>
      <xdr:rowOff>111760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875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49</xdr:row>
      <xdr:rowOff>128270</xdr:rowOff>
    </xdr:from>
    <xdr:ext cx="59690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580" y="85293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177,829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50</xdr:row>
      <xdr:rowOff>109220</xdr:rowOff>
    </xdr:from>
    <xdr:to>
      <xdr:col>67</xdr:col>
      <xdr:colOff>101600</xdr:colOff>
      <xdr:row>51</xdr:row>
      <xdr:rowOff>38735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8681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49</xdr:row>
      <xdr:rowOff>55245</xdr:rowOff>
    </xdr:from>
    <xdr:ext cx="596900" cy="25717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580" y="845629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187,399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015" cy="25908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3725" cy="25908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3725" cy="25717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3725" cy="259080"/>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3725" cy="259080"/>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54610</xdr:rowOff>
    </xdr:from>
    <xdr:ext cx="683895" cy="25717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760200"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171450</xdr:rowOff>
    </xdr:from>
    <xdr:to>
      <xdr:col>85</xdr:col>
      <xdr:colOff>126365</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3201650"/>
          <a:ext cx="1270" cy="387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80010</xdr:rowOff>
    </xdr:from>
    <xdr:ext cx="249555" cy="259080"/>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245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118110</xdr:rowOff>
    </xdr:from>
    <xdr:ext cx="598805" cy="259080"/>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976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203,499</a:t>
          </a:r>
          <a:endParaRPr kumimoji="1" lang="ja-JP" altLang="en-US" sz="1000" b="1">
            <a:latin typeface="ＭＳ Ｐゴシック"/>
          </a:endParaRPr>
        </a:p>
      </xdr:txBody>
    </xdr:sp>
    <xdr:clientData/>
  </xdr:oneCellAnchor>
  <xdr:twoCellAnchor>
    <xdr:from>
      <xdr:col>85</xdr:col>
      <xdr:colOff>38100</xdr:colOff>
      <xdr:row>76</xdr:row>
      <xdr:rowOff>171450</xdr:rowOff>
    </xdr:from>
    <xdr:to>
      <xdr:col>86</xdr:col>
      <xdr:colOff>25400</xdr:colOff>
      <xdr:row>76</xdr:row>
      <xdr:rowOff>171450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201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74930</xdr:rowOff>
    </xdr:from>
    <xdr:to>
      <xdr:col>85</xdr:col>
      <xdr:colOff>127000</xdr:colOff>
      <xdr:row>76</xdr:row>
      <xdr:rowOff>171450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2419330"/>
          <a:ext cx="838200" cy="782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124460</xdr:rowOff>
    </xdr:from>
    <xdr:ext cx="534670" cy="259080"/>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97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146050</xdr:rowOff>
    </xdr:from>
    <xdr:to>
      <xdr:col>85</xdr:col>
      <xdr:colOff>177800</xdr:colOff>
      <xdr:row>79</xdr:row>
      <xdr:rowOff>76200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106045</xdr:rowOff>
    </xdr:from>
    <xdr:to>
      <xdr:col>81</xdr:col>
      <xdr:colOff>50800</xdr:colOff>
      <xdr:row>72</xdr:row>
      <xdr:rowOff>74930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2278995"/>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127635</xdr:rowOff>
    </xdr:from>
    <xdr:to>
      <xdr:col>81</xdr:col>
      <xdr:colOff>101600</xdr:colOff>
      <xdr:row>79</xdr:row>
      <xdr:rowOff>57785</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79</xdr:row>
      <xdr:rowOff>48895</xdr:rowOff>
    </xdr:from>
    <xdr:ext cx="532765" cy="25908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3965" y="135934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71</xdr:row>
      <xdr:rowOff>106045</xdr:rowOff>
    </xdr:from>
    <xdr:to>
      <xdr:col>76</xdr:col>
      <xdr:colOff>114300</xdr:colOff>
      <xdr:row>72</xdr:row>
      <xdr:rowOff>57150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227899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133985</xdr:rowOff>
    </xdr:from>
    <xdr:to>
      <xdr:col>76</xdr:col>
      <xdr:colOff>165100</xdr:colOff>
      <xdr:row>79</xdr:row>
      <xdr:rowOff>64135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79</xdr:row>
      <xdr:rowOff>55245</xdr:rowOff>
    </xdr:from>
    <xdr:ext cx="532765" cy="25717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4965" y="135997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72</xdr:row>
      <xdr:rowOff>57150</xdr:rowOff>
    </xdr:from>
    <xdr:to>
      <xdr:col>71</xdr:col>
      <xdr:colOff>177800</xdr:colOff>
      <xdr:row>73</xdr:row>
      <xdr:rowOff>99695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2401550"/>
          <a:ext cx="889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80010</xdr:rowOff>
    </xdr:from>
    <xdr:ext cx="467995" cy="259080"/>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350" y="136245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160020</xdr:rowOff>
    </xdr:from>
    <xdr:to>
      <xdr:col>67</xdr:col>
      <xdr:colOff>101600</xdr:colOff>
      <xdr:row>79</xdr:row>
      <xdr:rowOff>90170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81280</xdr:rowOff>
    </xdr:from>
    <xdr:ext cx="467995" cy="259080"/>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350" y="136258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120650</xdr:rowOff>
    </xdr:from>
    <xdr:to>
      <xdr:col>85</xdr:col>
      <xdr:colOff>177800</xdr:colOff>
      <xdr:row>77</xdr:row>
      <xdr:rowOff>50800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1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73660</xdr:rowOff>
    </xdr:from>
    <xdr:ext cx="598805" cy="259080"/>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103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203,499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24130</xdr:rowOff>
    </xdr:from>
    <xdr:to>
      <xdr:col>81</xdr:col>
      <xdr:colOff>101600</xdr:colOff>
      <xdr:row>72</xdr:row>
      <xdr:rowOff>125730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236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70</xdr:row>
      <xdr:rowOff>142240</xdr:rowOff>
    </xdr:from>
    <xdr:ext cx="596900"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181580" y="121437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614,068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71</xdr:row>
      <xdr:rowOff>55245</xdr:rowOff>
    </xdr:from>
    <xdr:to>
      <xdr:col>76</xdr:col>
      <xdr:colOff>165100</xdr:colOff>
      <xdr:row>71</xdr:row>
      <xdr:rowOff>156845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222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70</xdr:row>
      <xdr:rowOff>1905</xdr:rowOff>
    </xdr:from>
    <xdr:ext cx="596900"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292580" y="120034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687,813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72</xdr:row>
      <xdr:rowOff>6350</xdr:rowOff>
    </xdr:from>
    <xdr:to>
      <xdr:col>72</xdr:col>
      <xdr:colOff>38100</xdr:colOff>
      <xdr:row>72</xdr:row>
      <xdr:rowOff>107950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235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70</xdr:row>
      <xdr:rowOff>124460</xdr:rowOff>
    </xdr:from>
    <xdr:ext cx="5969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03580" y="121259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623,459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73</xdr:row>
      <xdr:rowOff>48895</xdr:rowOff>
    </xdr:from>
    <xdr:to>
      <xdr:col>67</xdr:col>
      <xdr:colOff>101600</xdr:colOff>
      <xdr:row>73</xdr:row>
      <xdr:rowOff>150495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25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71</xdr:row>
      <xdr:rowOff>167005</xdr:rowOff>
    </xdr:from>
    <xdr:ext cx="596900" cy="25717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14580" y="123399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511,003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63,710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7015"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3725" cy="25717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370" y="16603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3725" cy="259080"/>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370" y="16276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3725" cy="25717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370" y="15951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3725" cy="2584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3725" cy="259080"/>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725" cy="25717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24130</xdr:rowOff>
    </xdr:from>
    <xdr:to>
      <xdr:col>85</xdr:col>
      <xdr:colOff>126365</xdr:colOff>
      <xdr:row>99</xdr:row>
      <xdr:rowOff>2540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54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6350</xdr:rowOff>
    </xdr:from>
    <xdr:ext cx="534670" cy="25717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799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2540</xdr:rowOff>
    </xdr:from>
    <xdr:to>
      <xdr:col>86</xdr:col>
      <xdr:colOff>25400</xdr:colOff>
      <xdr:row>99</xdr:row>
      <xdr:rowOff>2540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7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142240</xdr:rowOff>
    </xdr:from>
    <xdr:ext cx="598805" cy="259080"/>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29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495,455</a:t>
          </a:r>
          <a:endParaRPr kumimoji="1" lang="ja-JP" altLang="en-US" sz="1000" b="1">
            <a:latin typeface="ＭＳ Ｐゴシック"/>
          </a:endParaRPr>
        </a:p>
      </xdr:txBody>
    </xdr:sp>
    <xdr:clientData/>
  </xdr:oneCellAnchor>
  <xdr:twoCellAnchor>
    <xdr:from>
      <xdr:col>85</xdr:col>
      <xdr:colOff>38100</xdr:colOff>
      <xdr:row>90</xdr:row>
      <xdr:rowOff>24130</xdr:rowOff>
    </xdr:from>
    <xdr:to>
      <xdr:col>86</xdr:col>
      <xdr:colOff>25400</xdr:colOff>
      <xdr:row>90</xdr:row>
      <xdr:rowOff>24130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5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13970</xdr:rowOff>
    </xdr:from>
    <xdr:to>
      <xdr:col>85</xdr:col>
      <xdr:colOff>127000</xdr:colOff>
      <xdr:row>98</xdr:row>
      <xdr:rowOff>20320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644620"/>
          <a:ext cx="8382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124460</xdr:rowOff>
    </xdr:from>
    <xdr:ext cx="534670" cy="259080"/>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755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146050</xdr:rowOff>
    </xdr:from>
    <xdr:to>
      <xdr:col>85</xdr:col>
      <xdr:colOff>177800</xdr:colOff>
      <xdr:row>98</xdr:row>
      <xdr:rowOff>76200</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13970</xdr:rowOff>
    </xdr:from>
    <xdr:to>
      <xdr:col>81</xdr:col>
      <xdr:colOff>50800</xdr:colOff>
      <xdr:row>98</xdr:row>
      <xdr:rowOff>53975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644620"/>
          <a:ext cx="8890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153670</xdr:rowOff>
    </xdr:from>
    <xdr:to>
      <xdr:col>81</xdr:col>
      <xdr:colOff>101600</xdr:colOff>
      <xdr:row>98</xdr:row>
      <xdr:rowOff>83820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78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74930</xdr:rowOff>
    </xdr:from>
    <xdr:ext cx="532765" cy="25717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3965" y="168770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27305</xdr:rowOff>
    </xdr:from>
    <xdr:to>
      <xdr:col>76</xdr:col>
      <xdr:colOff>114300</xdr:colOff>
      <xdr:row>98</xdr:row>
      <xdr:rowOff>53975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657955"/>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167640</xdr:rowOff>
    </xdr:from>
    <xdr:to>
      <xdr:col>76</xdr:col>
      <xdr:colOff>165100</xdr:colOff>
      <xdr:row>98</xdr:row>
      <xdr:rowOff>97790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114300</xdr:rowOff>
    </xdr:from>
    <xdr:ext cx="532765" cy="259080"/>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4965" y="165735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27305</xdr:rowOff>
    </xdr:from>
    <xdr:to>
      <xdr:col>71</xdr:col>
      <xdr:colOff>177800</xdr:colOff>
      <xdr:row>98</xdr:row>
      <xdr:rowOff>20955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657955"/>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171450</xdr:rowOff>
    </xdr:from>
    <xdr:to>
      <xdr:col>72</xdr:col>
      <xdr:colOff>38100</xdr:colOff>
      <xdr:row>98</xdr:row>
      <xdr:rowOff>101600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92710</xdr:rowOff>
    </xdr:from>
    <xdr:ext cx="532765" cy="25908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5965" y="168948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169545</xdr:rowOff>
    </xdr:from>
    <xdr:to>
      <xdr:col>67</xdr:col>
      <xdr:colOff>101600</xdr:colOff>
      <xdr:row>98</xdr:row>
      <xdr:rowOff>99695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90805</xdr:rowOff>
    </xdr:from>
    <xdr:ext cx="532765" cy="2584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6965" y="1689290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140970</xdr:rowOff>
    </xdr:from>
    <xdr:to>
      <xdr:col>85</xdr:col>
      <xdr:colOff>177800</xdr:colOff>
      <xdr:row>98</xdr:row>
      <xdr:rowOff>71120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7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163830</xdr:rowOff>
    </xdr:from>
    <xdr:ext cx="534670" cy="259080"/>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623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76,558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134620</xdr:rowOff>
    </xdr:from>
    <xdr:to>
      <xdr:col>81</xdr:col>
      <xdr:colOff>101600</xdr:colOff>
      <xdr:row>97</xdr:row>
      <xdr:rowOff>64770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5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81280</xdr:rowOff>
    </xdr:from>
    <xdr:ext cx="59690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181580" y="163690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3175</xdr:rowOff>
    </xdr:from>
    <xdr:to>
      <xdr:col>76</xdr:col>
      <xdr:colOff>165100</xdr:colOff>
      <xdr:row>98</xdr:row>
      <xdr:rowOff>104775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96520</xdr:rowOff>
    </xdr:from>
    <xdr:ext cx="532765"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4965" y="16898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66,155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147955</xdr:rowOff>
    </xdr:from>
    <xdr:to>
      <xdr:col>72</xdr:col>
      <xdr:colOff>38100</xdr:colOff>
      <xdr:row>97</xdr:row>
      <xdr:rowOff>78105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6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95</xdr:row>
      <xdr:rowOff>94615</xdr:rowOff>
    </xdr:from>
    <xdr:ext cx="5969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03580" y="163823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126,869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141605</xdr:rowOff>
    </xdr:from>
    <xdr:to>
      <xdr:col>67</xdr:col>
      <xdr:colOff>101600</xdr:colOff>
      <xdr:row>98</xdr:row>
      <xdr:rowOff>71755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7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88265</xdr:rowOff>
    </xdr:from>
    <xdr:ext cx="532765" cy="25717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6965" y="165474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015"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5455" cy="25908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717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17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71755</xdr:rowOff>
    </xdr:from>
    <xdr:to>
      <xdr:col>116</xdr:col>
      <xdr:colOff>62865</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6243955"/>
          <a:ext cx="1270" cy="487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94615</xdr:rowOff>
    </xdr:from>
    <xdr:ext cx="249555" cy="259080"/>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811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18415</xdr:rowOff>
    </xdr:from>
    <xdr:ext cx="469900" cy="25717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60191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6,391</a:t>
          </a:r>
          <a:endParaRPr kumimoji="1" lang="ja-JP" altLang="en-US" sz="1000" b="1">
            <a:latin typeface="ＭＳ Ｐゴシック"/>
          </a:endParaRPr>
        </a:p>
      </xdr:txBody>
    </xdr:sp>
    <xdr:clientData/>
  </xdr:oneCellAnchor>
  <xdr:twoCellAnchor>
    <xdr:from>
      <xdr:col>115</xdr:col>
      <xdr:colOff>165100</xdr:colOff>
      <xdr:row>36</xdr:row>
      <xdr:rowOff>71755</xdr:rowOff>
    </xdr:from>
    <xdr:to>
      <xdr:col>116</xdr:col>
      <xdr:colOff>152400</xdr:colOff>
      <xdr:row>36</xdr:row>
      <xdr:rowOff>71755</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24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12065</xdr:rowOff>
    </xdr:from>
    <xdr:ext cx="313690" cy="259080"/>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2716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100330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443980"/>
          <a:ext cx="889000" cy="287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109220</xdr:rowOff>
    </xdr:from>
    <xdr:ext cx="313690" cy="25717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455" y="645287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100330</xdr:rowOff>
    </xdr:from>
    <xdr:to>
      <xdr:col>107</xdr:col>
      <xdr:colOff>50800</xdr:colOff>
      <xdr:row>38</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19545300" y="6443980"/>
          <a:ext cx="889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122555</xdr:rowOff>
    </xdr:from>
    <xdr:to>
      <xdr:col>107</xdr:col>
      <xdr:colOff>101600</xdr:colOff>
      <xdr:row>39</xdr:row>
      <xdr:rowOff>52705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43815</xdr:rowOff>
    </xdr:from>
    <xdr:ext cx="378460" cy="25717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70" y="673036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30</xdr:row>
      <xdr:rowOff>148590</xdr:rowOff>
    </xdr:from>
    <xdr:to>
      <xdr:col>102</xdr:col>
      <xdr:colOff>114300</xdr:colOff>
      <xdr:row>38</xdr:row>
      <xdr:rowOff>82550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5292090"/>
          <a:ext cx="889000" cy="130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162560</xdr:rowOff>
    </xdr:from>
    <xdr:to>
      <xdr:col>102</xdr:col>
      <xdr:colOff>165100</xdr:colOff>
      <xdr:row>39</xdr:row>
      <xdr:rowOff>92710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83820</xdr:rowOff>
    </xdr:from>
    <xdr:ext cx="313690" cy="25908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88455" y="6770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161925</xdr:rowOff>
    </xdr:from>
    <xdr:to>
      <xdr:col>98</xdr:col>
      <xdr:colOff>38100</xdr:colOff>
      <xdr:row>39</xdr:row>
      <xdr:rowOff>92075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83185</xdr:rowOff>
    </xdr:from>
    <xdr:ext cx="313690" cy="25908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99455" y="67697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139065</xdr:rowOff>
    </xdr:from>
    <xdr:ext cx="249555" cy="259080"/>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541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7650" cy="25717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49530</xdr:rowOff>
    </xdr:from>
    <xdr:to>
      <xdr:col>107</xdr:col>
      <xdr:colOff>101600</xdr:colOff>
      <xdr:row>37</xdr:row>
      <xdr:rowOff>151130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167640</xdr:rowOff>
    </xdr:from>
    <xdr:ext cx="467995" cy="25717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199350" y="61683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31750</xdr:rowOff>
    </xdr:from>
    <xdr:to>
      <xdr:col>102</xdr:col>
      <xdr:colOff>165100</xdr:colOff>
      <xdr:row>38</xdr:row>
      <xdr:rowOff>133350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149860</xdr:rowOff>
    </xdr:from>
    <xdr:ext cx="467995"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10350" y="6322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30</xdr:row>
      <xdr:rowOff>97790</xdr:rowOff>
    </xdr:from>
    <xdr:to>
      <xdr:col>98</xdr:col>
      <xdr:colOff>38100</xdr:colOff>
      <xdr:row>31</xdr:row>
      <xdr:rowOff>27940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524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29</xdr:row>
      <xdr:rowOff>44450</xdr:rowOff>
    </xdr:from>
    <xdr:ext cx="532765"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388965" y="50165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18,881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7015" cy="25908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5455" cy="259080"/>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820640" y="963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5455" cy="25717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820640" y="925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5455" cy="259080"/>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820640" y="887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17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756505" y="811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132715</xdr:rowOff>
    </xdr:from>
    <xdr:to>
      <xdr:col>116</xdr:col>
      <xdr:colOff>62865</xdr:colOff>
      <xdr:row>59</xdr:row>
      <xdr:rowOff>44450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flipV="1">
          <a:off x="22159595" y="8876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92710</xdr:rowOff>
    </xdr:from>
    <xdr:ext cx="249555" cy="259080"/>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10208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79375</xdr:rowOff>
    </xdr:from>
    <xdr:ext cx="534670" cy="2584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8651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10,106</a:t>
          </a:r>
          <a:endParaRPr kumimoji="1" lang="ja-JP" altLang="en-US" sz="1000" b="1">
            <a:latin typeface="ＭＳ Ｐゴシック"/>
          </a:endParaRPr>
        </a:p>
      </xdr:txBody>
    </xdr:sp>
    <xdr:clientData/>
  </xdr:oneCellAnchor>
  <xdr:twoCellAnchor>
    <xdr:from>
      <xdr:col>115</xdr:col>
      <xdr:colOff>165100</xdr:colOff>
      <xdr:row>51</xdr:row>
      <xdr:rowOff>132715</xdr:rowOff>
    </xdr:from>
    <xdr:to>
      <xdr:col>116</xdr:col>
      <xdr:colOff>152400</xdr:colOff>
      <xdr:row>51</xdr:row>
      <xdr:rowOff>132715</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8876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10160</xdr:rowOff>
    </xdr:from>
    <xdr:ext cx="313690" cy="259080"/>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954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7650" cy="25717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7650" cy="25717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7650" cy="25717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57</xdr:row>
      <xdr:rowOff>111760</xdr:rowOff>
    </xdr:from>
    <xdr:ext cx="247650" cy="25717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840" y="9884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137160</xdr:rowOff>
    </xdr:from>
    <xdr:ext cx="249555" cy="259080"/>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10081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57</xdr:row>
      <xdr:rowOff>111760</xdr:rowOff>
    </xdr:from>
    <xdr:ext cx="247650" cy="25717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840" y="9884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57</xdr:row>
      <xdr:rowOff>111760</xdr:rowOff>
    </xdr:from>
    <xdr:ext cx="247650" cy="25717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840" y="9884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57</xdr:row>
      <xdr:rowOff>111760</xdr:rowOff>
    </xdr:from>
    <xdr:ext cx="247650" cy="25717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840" y="9884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7650" cy="25717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内順位１位の指標が、土木費、災害復旧費となっているが、この2指標については、施設復旧に係る工事費等が主な要因となり高い水準となっている。類似団体内上位となる他費目も同様に復旧・復興に係る事業費が要因となっているものが多い。また、労働費については、認定職業訓練校の開校に伴う経費等が増加の要因となっている。今後、引続き適正な予算執行と、復旧・復興事業の終了に伴う類似団体平均規模への縮減に努め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岩手県陸前高田市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復興事業の終了に伴い歳出が大きく減少した中で、繰越事業充当財源分の繰越金を歳入に計上したことにより、実質収支額が大きく増加し、実質単年度収支も増加したもの。</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岩手県陸前高田市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全ての会計において赤字は発生しておらず、公営企業会計を含め引続き適正な財政運営に努める。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ISEI\share\&#36001;&#25919;&#20418;\&#12295;22&#12288;&#27770;&#31639;&#32113;&#35336;\R3&#27770;&#31639;&#32113;&#35336;&#65288;R4&#24180;&#24230;&#20316;&#25104;&#65289;\24_&#36001;&#25919;&#29366;&#27841;&#36039;&#26009;&#38598;\20231002_2&#22238;&#30446;&#29031;&#20250;&#65288;&#22320;&#26041;&#20844;&#20250;&#35336;&#38306;&#20418;&#65289;\&#12304;&#36001;&#25919;&#29366;&#27841;&#36039;&#26009;&#38598;&#12305;_032107_&#38520;&#21069;&#39640;&#30000;&#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1">
          <cell r="AN51" t="str">
            <v>当該団体値</v>
          </cell>
        </row>
        <row r="53">
          <cell r="BP53">
            <v>39.5</v>
          </cell>
          <cell r="BX53">
            <v>39.1</v>
          </cell>
          <cell r="CF53">
            <v>39.4</v>
          </cell>
          <cell r="CN53">
            <v>38.799999999999997</v>
          </cell>
          <cell r="CV53">
            <v>16</v>
          </cell>
        </row>
        <row r="55">
          <cell r="AN55" t="str">
            <v>類似団体内平均値</v>
          </cell>
          <cell r="BP55">
            <v>19</v>
          </cell>
          <cell r="BX55">
            <v>15.3</v>
          </cell>
          <cell r="CF55">
            <v>14.9</v>
          </cell>
          <cell r="CN55">
            <v>14.5</v>
          </cell>
          <cell r="CV55">
            <v>25.2</v>
          </cell>
        </row>
        <row r="57">
          <cell r="BP57">
            <v>56.1</v>
          </cell>
          <cell r="BX57">
            <v>57.5</v>
          </cell>
          <cell r="CF57">
            <v>58.5</v>
          </cell>
          <cell r="CN57">
            <v>58.9</v>
          </cell>
          <cell r="CV57">
            <v>62.4</v>
          </cell>
        </row>
        <row r="73">
          <cell r="AN73" t="str">
            <v>当該団体値</v>
          </cell>
        </row>
        <row r="75">
          <cell r="BP75">
            <v>14.2</v>
          </cell>
          <cell r="BX75">
            <v>15</v>
          </cell>
          <cell r="CF75">
            <v>15</v>
          </cell>
          <cell r="CN75">
            <v>14.9</v>
          </cell>
          <cell r="CV75">
            <v>14.5</v>
          </cell>
        </row>
        <row r="77">
          <cell r="AN77" t="str">
            <v>類似団体内平均値</v>
          </cell>
          <cell r="BP77">
            <v>19</v>
          </cell>
          <cell r="BX77">
            <v>15.3</v>
          </cell>
          <cell r="CF77">
            <v>14.9</v>
          </cell>
          <cell r="CN77">
            <v>14.5</v>
          </cell>
          <cell r="CV77">
            <v>25.2</v>
          </cell>
        </row>
        <row r="79">
          <cell r="BP79">
            <v>8.5</v>
          </cell>
          <cell r="BX79">
            <v>8.5</v>
          </cell>
          <cell r="CF79">
            <v>8.5</v>
          </cell>
          <cell r="CN79">
            <v>8.4</v>
          </cell>
          <cell r="CV79">
            <v>8.9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46" t="s">
        <v>135</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c r="BW1" s="546"/>
      <c r="BX1" s="546"/>
      <c r="BY1" s="546"/>
      <c r="BZ1" s="546"/>
      <c r="CA1" s="546"/>
      <c r="CB1" s="546"/>
      <c r="CC1" s="546"/>
      <c r="CD1" s="546"/>
      <c r="CE1" s="546"/>
      <c r="CF1" s="546"/>
      <c r="CG1" s="546"/>
      <c r="CH1" s="546"/>
      <c r="CI1" s="546"/>
      <c r="CJ1" s="546"/>
      <c r="CK1" s="546"/>
      <c r="CL1" s="546"/>
      <c r="CM1" s="546"/>
      <c r="CN1" s="546"/>
      <c r="CO1" s="546"/>
      <c r="CP1" s="546"/>
      <c r="CQ1" s="546"/>
      <c r="CR1" s="546"/>
      <c r="CS1" s="546"/>
      <c r="CT1" s="546"/>
      <c r="CU1" s="546"/>
      <c r="CV1" s="546"/>
      <c r="CW1" s="546"/>
      <c r="CX1" s="546"/>
      <c r="CY1" s="546"/>
      <c r="CZ1" s="546"/>
      <c r="DA1" s="546"/>
      <c r="DB1" s="546"/>
      <c r="DC1" s="546"/>
      <c r="DD1" s="546"/>
      <c r="DE1" s="546"/>
      <c r="DF1" s="546"/>
      <c r="DG1" s="546"/>
      <c r="DH1" s="546"/>
      <c r="DI1" s="546"/>
      <c r="DJ1" s="2"/>
      <c r="DK1" s="2"/>
      <c r="DL1" s="2"/>
      <c r="DM1" s="2"/>
      <c r="DN1" s="2"/>
      <c r="DO1" s="2"/>
    </row>
    <row r="2" spans="1:119" ht="24" x14ac:dyDescent="0.15">
      <c r="B2" s="3" t="s">
        <v>137</v>
      </c>
      <c r="C2" s="3"/>
      <c r="D2" s="9"/>
    </row>
    <row r="3" spans="1:119" ht="18.75" customHeight="1" x14ac:dyDescent="0.15">
      <c r="A3" s="2"/>
      <c r="B3" s="361" t="s">
        <v>138</v>
      </c>
      <c r="C3" s="362"/>
      <c r="D3" s="362"/>
      <c r="E3" s="363"/>
      <c r="F3" s="363"/>
      <c r="G3" s="363"/>
      <c r="H3" s="363"/>
      <c r="I3" s="363"/>
      <c r="J3" s="363"/>
      <c r="K3" s="363"/>
      <c r="L3" s="363" t="s">
        <v>142</v>
      </c>
      <c r="M3" s="363"/>
      <c r="N3" s="363"/>
      <c r="O3" s="363"/>
      <c r="P3" s="363"/>
      <c r="Q3" s="363"/>
      <c r="R3" s="369"/>
      <c r="S3" s="369"/>
      <c r="T3" s="369"/>
      <c r="U3" s="369"/>
      <c r="V3" s="370"/>
      <c r="W3" s="374" t="s">
        <v>144</v>
      </c>
      <c r="X3" s="375"/>
      <c r="Y3" s="375"/>
      <c r="Z3" s="375"/>
      <c r="AA3" s="375"/>
      <c r="AB3" s="362"/>
      <c r="AC3" s="369" t="s">
        <v>145</v>
      </c>
      <c r="AD3" s="375"/>
      <c r="AE3" s="375"/>
      <c r="AF3" s="375"/>
      <c r="AG3" s="375"/>
      <c r="AH3" s="375"/>
      <c r="AI3" s="375"/>
      <c r="AJ3" s="375"/>
      <c r="AK3" s="375"/>
      <c r="AL3" s="379"/>
      <c r="AM3" s="374" t="s">
        <v>146</v>
      </c>
      <c r="AN3" s="375"/>
      <c r="AO3" s="375"/>
      <c r="AP3" s="375"/>
      <c r="AQ3" s="375"/>
      <c r="AR3" s="375"/>
      <c r="AS3" s="375"/>
      <c r="AT3" s="375"/>
      <c r="AU3" s="375"/>
      <c r="AV3" s="375"/>
      <c r="AW3" s="375"/>
      <c r="AX3" s="379"/>
      <c r="AY3" s="402" t="s">
        <v>9</v>
      </c>
      <c r="AZ3" s="403"/>
      <c r="BA3" s="403"/>
      <c r="BB3" s="403"/>
      <c r="BC3" s="403"/>
      <c r="BD3" s="403"/>
      <c r="BE3" s="403"/>
      <c r="BF3" s="403"/>
      <c r="BG3" s="403"/>
      <c r="BH3" s="403"/>
      <c r="BI3" s="403"/>
      <c r="BJ3" s="403"/>
      <c r="BK3" s="403"/>
      <c r="BL3" s="403"/>
      <c r="BM3" s="547"/>
      <c r="BN3" s="374" t="s">
        <v>151</v>
      </c>
      <c r="BO3" s="375"/>
      <c r="BP3" s="375"/>
      <c r="BQ3" s="375"/>
      <c r="BR3" s="375"/>
      <c r="BS3" s="375"/>
      <c r="BT3" s="375"/>
      <c r="BU3" s="379"/>
      <c r="BV3" s="374" t="s">
        <v>11</v>
      </c>
      <c r="BW3" s="375"/>
      <c r="BX3" s="375"/>
      <c r="BY3" s="375"/>
      <c r="BZ3" s="375"/>
      <c r="CA3" s="375"/>
      <c r="CB3" s="375"/>
      <c r="CC3" s="379"/>
      <c r="CD3" s="402" t="s">
        <v>9</v>
      </c>
      <c r="CE3" s="403"/>
      <c r="CF3" s="403"/>
      <c r="CG3" s="403"/>
      <c r="CH3" s="403"/>
      <c r="CI3" s="403"/>
      <c r="CJ3" s="403"/>
      <c r="CK3" s="403"/>
      <c r="CL3" s="403"/>
      <c r="CM3" s="403"/>
      <c r="CN3" s="403"/>
      <c r="CO3" s="403"/>
      <c r="CP3" s="403"/>
      <c r="CQ3" s="403"/>
      <c r="CR3" s="403"/>
      <c r="CS3" s="547"/>
      <c r="CT3" s="374" t="s">
        <v>152</v>
      </c>
      <c r="CU3" s="375"/>
      <c r="CV3" s="375"/>
      <c r="CW3" s="375"/>
      <c r="CX3" s="375"/>
      <c r="CY3" s="375"/>
      <c r="CZ3" s="375"/>
      <c r="DA3" s="379"/>
      <c r="DB3" s="374" t="s">
        <v>155</v>
      </c>
      <c r="DC3" s="375"/>
      <c r="DD3" s="375"/>
      <c r="DE3" s="375"/>
      <c r="DF3" s="375"/>
      <c r="DG3" s="375"/>
      <c r="DH3" s="375"/>
      <c r="DI3" s="379"/>
    </row>
    <row r="4" spans="1:119" ht="18.75" customHeight="1" x14ac:dyDescent="0.15">
      <c r="A4" s="2"/>
      <c r="B4" s="364"/>
      <c r="C4" s="365"/>
      <c r="D4" s="365"/>
      <c r="E4" s="366"/>
      <c r="F4" s="366"/>
      <c r="G4" s="366"/>
      <c r="H4" s="366"/>
      <c r="I4" s="366"/>
      <c r="J4" s="366"/>
      <c r="K4" s="366"/>
      <c r="L4" s="366"/>
      <c r="M4" s="366"/>
      <c r="N4" s="366"/>
      <c r="O4" s="366"/>
      <c r="P4" s="366"/>
      <c r="Q4" s="366"/>
      <c r="R4" s="371"/>
      <c r="S4" s="371"/>
      <c r="T4" s="371"/>
      <c r="U4" s="371"/>
      <c r="V4" s="372"/>
      <c r="W4" s="376"/>
      <c r="X4" s="377"/>
      <c r="Y4" s="377"/>
      <c r="Z4" s="377"/>
      <c r="AA4" s="377"/>
      <c r="AB4" s="365"/>
      <c r="AC4" s="371"/>
      <c r="AD4" s="377"/>
      <c r="AE4" s="377"/>
      <c r="AF4" s="377"/>
      <c r="AG4" s="377"/>
      <c r="AH4" s="377"/>
      <c r="AI4" s="377"/>
      <c r="AJ4" s="377"/>
      <c r="AK4" s="377"/>
      <c r="AL4" s="380"/>
      <c r="AM4" s="378"/>
      <c r="AN4" s="335"/>
      <c r="AO4" s="335"/>
      <c r="AP4" s="335"/>
      <c r="AQ4" s="335"/>
      <c r="AR4" s="335"/>
      <c r="AS4" s="335"/>
      <c r="AT4" s="335"/>
      <c r="AU4" s="335"/>
      <c r="AV4" s="335"/>
      <c r="AW4" s="335"/>
      <c r="AX4" s="381"/>
      <c r="AY4" s="459" t="s">
        <v>156</v>
      </c>
      <c r="AZ4" s="460"/>
      <c r="BA4" s="460"/>
      <c r="BB4" s="460"/>
      <c r="BC4" s="460"/>
      <c r="BD4" s="460"/>
      <c r="BE4" s="460"/>
      <c r="BF4" s="460"/>
      <c r="BG4" s="460"/>
      <c r="BH4" s="460"/>
      <c r="BI4" s="460"/>
      <c r="BJ4" s="460"/>
      <c r="BK4" s="460"/>
      <c r="BL4" s="460"/>
      <c r="BM4" s="461"/>
      <c r="BN4" s="443">
        <v>31333783</v>
      </c>
      <c r="BO4" s="444"/>
      <c r="BP4" s="444"/>
      <c r="BQ4" s="444"/>
      <c r="BR4" s="444"/>
      <c r="BS4" s="444"/>
      <c r="BT4" s="444"/>
      <c r="BU4" s="445"/>
      <c r="BV4" s="443">
        <v>70864736</v>
      </c>
      <c r="BW4" s="444"/>
      <c r="BX4" s="444"/>
      <c r="BY4" s="444"/>
      <c r="BZ4" s="444"/>
      <c r="CA4" s="444"/>
      <c r="CB4" s="444"/>
      <c r="CC4" s="445"/>
      <c r="CD4" s="514" t="s">
        <v>158</v>
      </c>
      <c r="CE4" s="515"/>
      <c r="CF4" s="515"/>
      <c r="CG4" s="515"/>
      <c r="CH4" s="515"/>
      <c r="CI4" s="515"/>
      <c r="CJ4" s="515"/>
      <c r="CK4" s="515"/>
      <c r="CL4" s="515"/>
      <c r="CM4" s="515"/>
      <c r="CN4" s="515"/>
      <c r="CO4" s="515"/>
      <c r="CP4" s="515"/>
      <c r="CQ4" s="515"/>
      <c r="CR4" s="515"/>
      <c r="CS4" s="516"/>
      <c r="CT4" s="548">
        <v>64.400000000000006</v>
      </c>
      <c r="CU4" s="549"/>
      <c r="CV4" s="549"/>
      <c r="CW4" s="549"/>
      <c r="CX4" s="549"/>
      <c r="CY4" s="549"/>
      <c r="CZ4" s="549"/>
      <c r="DA4" s="550"/>
      <c r="DB4" s="548">
        <v>6.2</v>
      </c>
      <c r="DC4" s="549"/>
      <c r="DD4" s="549"/>
      <c r="DE4" s="549"/>
      <c r="DF4" s="549"/>
      <c r="DG4" s="549"/>
      <c r="DH4" s="549"/>
      <c r="DI4" s="550"/>
    </row>
    <row r="5" spans="1:119" ht="18.75" customHeight="1" x14ac:dyDescent="0.15">
      <c r="A5" s="2"/>
      <c r="B5" s="367"/>
      <c r="C5" s="336"/>
      <c r="D5" s="336"/>
      <c r="E5" s="368"/>
      <c r="F5" s="368"/>
      <c r="G5" s="368"/>
      <c r="H5" s="368"/>
      <c r="I5" s="368"/>
      <c r="J5" s="368"/>
      <c r="K5" s="368"/>
      <c r="L5" s="368"/>
      <c r="M5" s="368"/>
      <c r="N5" s="368"/>
      <c r="O5" s="368"/>
      <c r="P5" s="368"/>
      <c r="Q5" s="368"/>
      <c r="R5" s="334"/>
      <c r="S5" s="334"/>
      <c r="T5" s="334"/>
      <c r="U5" s="334"/>
      <c r="V5" s="373"/>
      <c r="W5" s="378"/>
      <c r="X5" s="335"/>
      <c r="Y5" s="335"/>
      <c r="Z5" s="335"/>
      <c r="AA5" s="335"/>
      <c r="AB5" s="336"/>
      <c r="AC5" s="334"/>
      <c r="AD5" s="335"/>
      <c r="AE5" s="335"/>
      <c r="AF5" s="335"/>
      <c r="AG5" s="335"/>
      <c r="AH5" s="335"/>
      <c r="AI5" s="335"/>
      <c r="AJ5" s="335"/>
      <c r="AK5" s="335"/>
      <c r="AL5" s="381"/>
      <c r="AM5" s="485" t="s">
        <v>159</v>
      </c>
      <c r="AN5" s="447"/>
      <c r="AO5" s="447"/>
      <c r="AP5" s="447"/>
      <c r="AQ5" s="447"/>
      <c r="AR5" s="447"/>
      <c r="AS5" s="447"/>
      <c r="AT5" s="448"/>
      <c r="AU5" s="486" t="s">
        <v>74</v>
      </c>
      <c r="AV5" s="487"/>
      <c r="AW5" s="487"/>
      <c r="AX5" s="487"/>
      <c r="AY5" s="453" t="s">
        <v>147</v>
      </c>
      <c r="AZ5" s="454"/>
      <c r="BA5" s="454"/>
      <c r="BB5" s="454"/>
      <c r="BC5" s="454"/>
      <c r="BD5" s="454"/>
      <c r="BE5" s="454"/>
      <c r="BF5" s="454"/>
      <c r="BG5" s="454"/>
      <c r="BH5" s="454"/>
      <c r="BI5" s="454"/>
      <c r="BJ5" s="454"/>
      <c r="BK5" s="454"/>
      <c r="BL5" s="454"/>
      <c r="BM5" s="455"/>
      <c r="BN5" s="456">
        <v>26447126</v>
      </c>
      <c r="BO5" s="457"/>
      <c r="BP5" s="457"/>
      <c r="BQ5" s="457"/>
      <c r="BR5" s="457"/>
      <c r="BS5" s="457"/>
      <c r="BT5" s="457"/>
      <c r="BU5" s="458"/>
      <c r="BV5" s="456">
        <v>64202997</v>
      </c>
      <c r="BW5" s="457"/>
      <c r="BX5" s="457"/>
      <c r="BY5" s="457"/>
      <c r="BZ5" s="457"/>
      <c r="CA5" s="457"/>
      <c r="CB5" s="457"/>
      <c r="CC5" s="458"/>
      <c r="CD5" s="467" t="s">
        <v>161</v>
      </c>
      <c r="CE5" s="418"/>
      <c r="CF5" s="418"/>
      <c r="CG5" s="418"/>
      <c r="CH5" s="418"/>
      <c r="CI5" s="418"/>
      <c r="CJ5" s="418"/>
      <c r="CK5" s="418"/>
      <c r="CL5" s="418"/>
      <c r="CM5" s="418"/>
      <c r="CN5" s="418"/>
      <c r="CO5" s="418"/>
      <c r="CP5" s="418"/>
      <c r="CQ5" s="418"/>
      <c r="CR5" s="418"/>
      <c r="CS5" s="468"/>
      <c r="CT5" s="319">
        <v>89.4</v>
      </c>
      <c r="CU5" s="320"/>
      <c r="CV5" s="320"/>
      <c r="CW5" s="320"/>
      <c r="CX5" s="320"/>
      <c r="CY5" s="320"/>
      <c r="CZ5" s="320"/>
      <c r="DA5" s="321"/>
      <c r="DB5" s="319">
        <v>94.5</v>
      </c>
      <c r="DC5" s="320"/>
      <c r="DD5" s="320"/>
      <c r="DE5" s="320"/>
      <c r="DF5" s="320"/>
      <c r="DG5" s="320"/>
      <c r="DH5" s="320"/>
      <c r="DI5" s="321"/>
    </row>
    <row r="6" spans="1:119" ht="18.75" customHeight="1" x14ac:dyDescent="0.15">
      <c r="A6" s="2"/>
      <c r="B6" s="382" t="s">
        <v>163</v>
      </c>
      <c r="C6" s="333"/>
      <c r="D6" s="333"/>
      <c r="E6" s="383"/>
      <c r="F6" s="383"/>
      <c r="G6" s="383"/>
      <c r="H6" s="383"/>
      <c r="I6" s="383"/>
      <c r="J6" s="383"/>
      <c r="K6" s="383"/>
      <c r="L6" s="383" t="s">
        <v>166</v>
      </c>
      <c r="M6" s="383"/>
      <c r="N6" s="383"/>
      <c r="O6" s="383"/>
      <c r="P6" s="383"/>
      <c r="Q6" s="383"/>
      <c r="R6" s="331"/>
      <c r="S6" s="331"/>
      <c r="T6" s="331"/>
      <c r="U6" s="331"/>
      <c r="V6" s="387"/>
      <c r="W6" s="390" t="s">
        <v>167</v>
      </c>
      <c r="X6" s="332"/>
      <c r="Y6" s="332"/>
      <c r="Z6" s="332"/>
      <c r="AA6" s="332"/>
      <c r="AB6" s="333"/>
      <c r="AC6" s="393" t="s">
        <v>168</v>
      </c>
      <c r="AD6" s="394"/>
      <c r="AE6" s="394"/>
      <c r="AF6" s="394"/>
      <c r="AG6" s="394"/>
      <c r="AH6" s="394"/>
      <c r="AI6" s="394"/>
      <c r="AJ6" s="394"/>
      <c r="AK6" s="394"/>
      <c r="AL6" s="395"/>
      <c r="AM6" s="485" t="s">
        <v>78</v>
      </c>
      <c r="AN6" s="447"/>
      <c r="AO6" s="447"/>
      <c r="AP6" s="447"/>
      <c r="AQ6" s="447"/>
      <c r="AR6" s="447"/>
      <c r="AS6" s="447"/>
      <c r="AT6" s="448"/>
      <c r="AU6" s="486" t="s">
        <v>74</v>
      </c>
      <c r="AV6" s="487"/>
      <c r="AW6" s="487"/>
      <c r="AX6" s="487"/>
      <c r="AY6" s="453" t="s">
        <v>172</v>
      </c>
      <c r="AZ6" s="454"/>
      <c r="BA6" s="454"/>
      <c r="BB6" s="454"/>
      <c r="BC6" s="454"/>
      <c r="BD6" s="454"/>
      <c r="BE6" s="454"/>
      <c r="BF6" s="454"/>
      <c r="BG6" s="454"/>
      <c r="BH6" s="454"/>
      <c r="BI6" s="454"/>
      <c r="BJ6" s="454"/>
      <c r="BK6" s="454"/>
      <c r="BL6" s="454"/>
      <c r="BM6" s="455"/>
      <c r="BN6" s="456">
        <v>4886657</v>
      </c>
      <c r="BO6" s="457"/>
      <c r="BP6" s="457"/>
      <c r="BQ6" s="457"/>
      <c r="BR6" s="457"/>
      <c r="BS6" s="457"/>
      <c r="BT6" s="457"/>
      <c r="BU6" s="458"/>
      <c r="BV6" s="456">
        <v>6661739</v>
      </c>
      <c r="BW6" s="457"/>
      <c r="BX6" s="457"/>
      <c r="BY6" s="457"/>
      <c r="BZ6" s="457"/>
      <c r="CA6" s="457"/>
      <c r="CB6" s="457"/>
      <c r="CC6" s="458"/>
      <c r="CD6" s="467" t="s">
        <v>173</v>
      </c>
      <c r="CE6" s="418"/>
      <c r="CF6" s="418"/>
      <c r="CG6" s="418"/>
      <c r="CH6" s="418"/>
      <c r="CI6" s="418"/>
      <c r="CJ6" s="418"/>
      <c r="CK6" s="418"/>
      <c r="CL6" s="418"/>
      <c r="CM6" s="418"/>
      <c r="CN6" s="418"/>
      <c r="CO6" s="418"/>
      <c r="CP6" s="418"/>
      <c r="CQ6" s="418"/>
      <c r="CR6" s="418"/>
      <c r="CS6" s="468"/>
      <c r="CT6" s="543">
        <v>92</v>
      </c>
      <c r="CU6" s="544"/>
      <c r="CV6" s="544"/>
      <c r="CW6" s="544"/>
      <c r="CX6" s="544"/>
      <c r="CY6" s="544"/>
      <c r="CZ6" s="544"/>
      <c r="DA6" s="545"/>
      <c r="DB6" s="543">
        <v>97.5</v>
      </c>
      <c r="DC6" s="544"/>
      <c r="DD6" s="544"/>
      <c r="DE6" s="544"/>
      <c r="DF6" s="544"/>
      <c r="DG6" s="544"/>
      <c r="DH6" s="544"/>
      <c r="DI6" s="545"/>
    </row>
    <row r="7" spans="1:119" ht="18.75" customHeight="1" x14ac:dyDescent="0.15">
      <c r="A7" s="2"/>
      <c r="B7" s="364"/>
      <c r="C7" s="365"/>
      <c r="D7" s="365"/>
      <c r="E7" s="366"/>
      <c r="F7" s="366"/>
      <c r="G7" s="366"/>
      <c r="H7" s="366"/>
      <c r="I7" s="366"/>
      <c r="J7" s="366"/>
      <c r="K7" s="366"/>
      <c r="L7" s="366"/>
      <c r="M7" s="366"/>
      <c r="N7" s="366"/>
      <c r="O7" s="366"/>
      <c r="P7" s="366"/>
      <c r="Q7" s="366"/>
      <c r="R7" s="371"/>
      <c r="S7" s="371"/>
      <c r="T7" s="371"/>
      <c r="U7" s="371"/>
      <c r="V7" s="372"/>
      <c r="W7" s="376"/>
      <c r="X7" s="377"/>
      <c r="Y7" s="377"/>
      <c r="Z7" s="377"/>
      <c r="AA7" s="377"/>
      <c r="AB7" s="365"/>
      <c r="AC7" s="396"/>
      <c r="AD7" s="397"/>
      <c r="AE7" s="397"/>
      <c r="AF7" s="397"/>
      <c r="AG7" s="397"/>
      <c r="AH7" s="397"/>
      <c r="AI7" s="397"/>
      <c r="AJ7" s="397"/>
      <c r="AK7" s="397"/>
      <c r="AL7" s="398"/>
      <c r="AM7" s="485" t="s">
        <v>174</v>
      </c>
      <c r="AN7" s="447"/>
      <c r="AO7" s="447"/>
      <c r="AP7" s="447"/>
      <c r="AQ7" s="447"/>
      <c r="AR7" s="447"/>
      <c r="AS7" s="447"/>
      <c r="AT7" s="448"/>
      <c r="AU7" s="486" t="s">
        <v>74</v>
      </c>
      <c r="AV7" s="487"/>
      <c r="AW7" s="487"/>
      <c r="AX7" s="487"/>
      <c r="AY7" s="453" t="s">
        <v>175</v>
      </c>
      <c r="AZ7" s="454"/>
      <c r="BA7" s="454"/>
      <c r="BB7" s="454"/>
      <c r="BC7" s="454"/>
      <c r="BD7" s="454"/>
      <c r="BE7" s="454"/>
      <c r="BF7" s="454"/>
      <c r="BG7" s="454"/>
      <c r="BH7" s="454"/>
      <c r="BI7" s="454"/>
      <c r="BJ7" s="454"/>
      <c r="BK7" s="454"/>
      <c r="BL7" s="454"/>
      <c r="BM7" s="455"/>
      <c r="BN7" s="456">
        <v>308313</v>
      </c>
      <c r="BO7" s="457"/>
      <c r="BP7" s="457"/>
      <c r="BQ7" s="457"/>
      <c r="BR7" s="457"/>
      <c r="BS7" s="457"/>
      <c r="BT7" s="457"/>
      <c r="BU7" s="458"/>
      <c r="BV7" s="456">
        <v>6243948</v>
      </c>
      <c r="BW7" s="457"/>
      <c r="BX7" s="457"/>
      <c r="BY7" s="457"/>
      <c r="BZ7" s="457"/>
      <c r="CA7" s="457"/>
      <c r="CB7" s="457"/>
      <c r="CC7" s="458"/>
      <c r="CD7" s="467" t="s">
        <v>141</v>
      </c>
      <c r="CE7" s="418"/>
      <c r="CF7" s="418"/>
      <c r="CG7" s="418"/>
      <c r="CH7" s="418"/>
      <c r="CI7" s="418"/>
      <c r="CJ7" s="418"/>
      <c r="CK7" s="418"/>
      <c r="CL7" s="418"/>
      <c r="CM7" s="418"/>
      <c r="CN7" s="418"/>
      <c r="CO7" s="418"/>
      <c r="CP7" s="418"/>
      <c r="CQ7" s="418"/>
      <c r="CR7" s="418"/>
      <c r="CS7" s="468"/>
      <c r="CT7" s="456">
        <v>7112080</v>
      </c>
      <c r="CU7" s="457"/>
      <c r="CV7" s="457"/>
      <c r="CW7" s="457"/>
      <c r="CX7" s="457"/>
      <c r="CY7" s="457"/>
      <c r="CZ7" s="457"/>
      <c r="DA7" s="458"/>
      <c r="DB7" s="456">
        <v>6695769</v>
      </c>
      <c r="DC7" s="457"/>
      <c r="DD7" s="457"/>
      <c r="DE7" s="457"/>
      <c r="DF7" s="457"/>
      <c r="DG7" s="457"/>
      <c r="DH7" s="457"/>
      <c r="DI7" s="458"/>
    </row>
    <row r="8" spans="1:119" ht="18.75" customHeight="1" x14ac:dyDescent="0.15">
      <c r="A8" s="2"/>
      <c r="B8" s="384"/>
      <c r="C8" s="385"/>
      <c r="D8" s="385"/>
      <c r="E8" s="386"/>
      <c r="F8" s="386"/>
      <c r="G8" s="386"/>
      <c r="H8" s="386"/>
      <c r="I8" s="386"/>
      <c r="J8" s="386"/>
      <c r="K8" s="386"/>
      <c r="L8" s="386"/>
      <c r="M8" s="386"/>
      <c r="N8" s="386"/>
      <c r="O8" s="386"/>
      <c r="P8" s="386"/>
      <c r="Q8" s="386"/>
      <c r="R8" s="388"/>
      <c r="S8" s="388"/>
      <c r="T8" s="388"/>
      <c r="U8" s="388"/>
      <c r="V8" s="389"/>
      <c r="W8" s="391"/>
      <c r="X8" s="392"/>
      <c r="Y8" s="392"/>
      <c r="Z8" s="392"/>
      <c r="AA8" s="392"/>
      <c r="AB8" s="385"/>
      <c r="AC8" s="399"/>
      <c r="AD8" s="400"/>
      <c r="AE8" s="400"/>
      <c r="AF8" s="400"/>
      <c r="AG8" s="400"/>
      <c r="AH8" s="400"/>
      <c r="AI8" s="400"/>
      <c r="AJ8" s="400"/>
      <c r="AK8" s="400"/>
      <c r="AL8" s="401"/>
      <c r="AM8" s="485" t="s">
        <v>176</v>
      </c>
      <c r="AN8" s="447"/>
      <c r="AO8" s="447"/>
      <c r="AP8" s="447"/>
      <c r="AQ8" s="447"/>
      <c r="AR8" s="447"/>
      <c r="AS8" s="447"/>
      <c r="AT8" s="448"/>
      <c r="AU8" s="486" t="s">
        <v>74</v>
      </c>
      <c r="AV8" s="487"/>
      <c r="AW8" s="487"/>
      <c r="AX8" s="487"/>
      <c r="AY8" s="453" t="s">
        <v>179</v>
      </c>
      <c r="AZ8" s="454"/>
      <c r="BA8" s="454"/>
      <c r="BB8" s="454"/>
      <c r="BC8" s="454"/>
      <c r="BD8" s="454"/>
      <c r="BE8" s="454"/>
      <c r="BF8" s="454"/>
      <c r="BG8" s="454"/>
      <c r="BH8" s="454"/>
      <c r="BI8" s="454"/>
      <c r="BJ8" s="454"/>
      <c r="BK8" s="454"/>
      <c r="BL8" s="454"/>
      <c r="BM8" s="455"/>
      <c r="BN8" s="456">
        <v>4578344</v>
      </c>
      <c r="BO8" s="457"/>
      <c r="BP8" s="457"/>
      <c r="BQ8" s="457"/>
      <c r="BR8" s="457"/>
      <c r="BS8" s="457"/>
      <c r="BT8" s="457"/>
      <c r="BU8" s="458"/>
      <c r="BV8" s="456">
        <v>417791</v>
      </c>
      <c r="BW8" s="457"/>
      <c r="BX8" s="457"/>
      <c r="BY8" s="457"/>
      <c r="BZ8" s="457"/>
      <c r="CA8" s="457"/>
      <c r="CB8" s="457"/>
      <c r="CC8" s="458"/>
      <c r="CD8" s="467" t="s">
        <v>180</v>
      </c>
      <c r="CE8" s="418"/>
      <c r="CF8" s="418"/>
      <c r="CG8" s="418"/>
      <c r="CH8" s="418"/>
      <c r="CI8" s="418"/>
      <c r="CJ8" s="418"/>
      <c r="CK8" s="418"/>
      <c r="CL8" s="418"/>
      <c r="CM8" s="418"/>
      <c r="CN8" s="418"/>
      <c r="CO8" s="418"/>
      <c r="CP8" s="418"/>
      <c r="CQ8" s="418"/>
      <c r="CR8" s="418"/>
      <c r="CS8" s="468"/>
      <c r="CT8" s="519">
        <v>0.33</v>
      </c>
      <c r="CU8" s="520"/>
      <c r="CV8" s="520"/>
      <c r="CW8" s="520"/>
      <c r="CX8" s="520"/>
      <c r="CY8" s="520"/>
      <c r="CZ8" s="520"/>
      <c r="DA8" s="521"/>
      <c r="DB8" s="519">
        <v>0.33</v>
      </c>
      <c r="DC8" s="520"/>
      <c r="DD8" s="520"/>
      <c r="DE8" s="520"/>
      <c r="DF8" s="520"/>
      <c r="DG8" s="520"/>
      <c r="DH8" s="520"/>
      <c r="DI8" s="521"/>
    </row>
    <row r="9" spans="1:119" ht="18.75" customHeight="1" x14ac:dyDescent="0.15">
      <c r="A9" s="2"/>
      <c r="B9" s="402" t="s">
        <v>21</v>
      </c>
      <c r="C9" s="403"/>
      <c r="D9" s="403"/>
      <c r="E9" s="403"/>
      <c r="F9" s="403"/>
      <c r="G9" s="403"/>
      <c r="H9" s="403"/>
      <c r="I9" s="403"/>
      <c r="J9" s="403"/>
      <c r="K9" s="404"/>
      <c r="L9" s="537" t="s">
        <v>15</v>
      </c>
      <c r="M9" s="538"/>
      <c r="N9" s="538"/>
      <c r="O9" s="538"/>
      <c r="P9" s="538"/>
      <c r="Q9" s="539"/>
      <c r="R9" s="540">
        <v>18262</v>
      </c>
      <c r="S9" s="541"/>
      <c r="T9" s="541"/>
      <c r="U9" s="541"/>
      <c r="V9" s="542"/>
      <c r="W9" s="374" t="s">
        <v>182</v>
      </c>
      <c r="X9" s="375"/>
      <c r="Y9" s="375"/>
      <c r="Z9" s="375"/>
      <c r="AA9" s="375"/>
      <c r="AB9" s="375"/>
      <c r="AC9" s="375"/>
      <c r="AD9" s="375"/>
      <c r="AE9" s="375"/>
      <c r="AF9" s="375"/>
      <c r="AG9" s="375"/>
      <c r="AH9" s="375"/>
      <c r="AI9" s="375"/>
      <c r="AJ9" s="375"/>
      <c r="AK9" s="375"/>
      <c r="AL9" s="379"/>
      <c r="AM9" s="485" t="s">
        <v>183</v>
      </c>
      <c r="AN9" s="447"/>
      <c r="AO9" s="447"/>
      <c r="AP9" s="447"/>
      <c r="AQ9" s="447"/>
      <c r="AR9" s="447"/>
      <c r="AS9" s="447"/>
      <c r="AT9" s="448"/>
      <c r="AU9" s="486" t="s">
        <v>74</v>
      </c>
      <c r="AV9" s="487"/>
      <c r="AW9" s="487"/>
      <c r="AX9" s="487"/>
      <c r="AY9" s="453" t="s">
        <v>75</v>
      </c>
      <c r="AZ9" s="454"/>
      <c r="BA9" s="454"/>
      <c r="BB9" s="454"/>
      <c r="BC9" s="454"/>
      <c r="BD9" s="454"/>
      <c r="BE9" s="454"/>
      <c r="BF9" s="454"/>
      <c r="BG9" s="454"/>
      <c r="BH9" s="454"/>
      <c r="BI9" s="454"/>
      <c r="BJ9" s="454"/>
      <c r="BK9" s="454"/>
      <c r="BL9" s="454"/>
      <c r="BM9" s="455"/>
      <c r="BN9" s="456">
        <v>4160553</v>
      </c>
      <c r="BO9" s="457"/>
      <c r="BP9" s="457"/>
      <c r="BQ9" s="457"/>
      <c r="BR9" s="457"/>
      <c r="BS9" s="457"/>
      <c r="BT9" s="457"/>
      <c r="BU9" s="458"/>
      <c r="BV9" s="456">
        <v>-1416548</v>
      </c>
      <c r="BW9" s="457"/>
      <c r="BX9" s="457"/>
      <c r="BY9" s="457"/>
      <c r="BZ9" s="457"/>
      <c r="CA9" s="457"/>
      <c r="CB9" s="457"/>
      <c r="CC9" s="458"/>
      <c r="CD9" s="467" t="s">
        <v>72</v>
      </c>
      <c r="CE9" s="418"/>
      <c r="CF9" s="418"/>
      <c r="CG9" s="418"/>
      <c r="CH9" s="418"/>
      <c r="CI9" s="418"/>
      <c r="CJ9" s="418"/>
      <c r="CK9" s="418"/>
      <c r="CL9" s="418"/>
      <c r="CM9" s="418"/>
      <c r="CN9" s="418"/>
      <c r="CO9" s="418"/>
      <c r="CP9" s="418"/>
      <c r="CQ9" s="418"/>
      <c r="CR9" s="418"/>
      <c r="CS9" s="468"/>
      <c r="CT9" s="319">
        <v>8.5</v>
      </c>
      <c r="CU9" s="320"/>
      <c r="CV9" s="320"/>
      <c r="CW9" s="320"/>
      <c r="CX9" s="320"/>
      <c r="CY9" s="320"/>
      <c r="CZ9" s="320"/>
      <c r="DA9" s="321"/>
      <c r="DB9" s="319">
        <v>8.6999999999999993</v>
      </c>
      <c r="DC9" s="320"/>
      <c r="DD9" s="320"/>
      <c r="DE9" s="320"/>
      <c r="DF9" s="320"/>
      <c r="DG9" s="320"/>
      <c r="DH9" s="320"/>
      <c r="DI9" s="321"/>
    </row>
    <row r="10" spans="1:119" ht="18.75" customHeight="1" x14ac:dyDescent="0.15">
      <c r="A10" s="2"/>
      <c r="B10" s="402"/>
      <c r="C10" s="403"/>
      <c r="D10" s="403"/>
      <c r="E10" s="403"/>
      <c r="F10" s="403"/>
      <c r="G10" s="403"/>
      <c r="H10" s="403"/>
      <c r="I10" s="403"/>
      <c r="J10" s="403"/>
      <c r="K10" s="404"/>
      <c r="L10" s="446" t="s">
        <v>186</v>
      </c>
      <c r="M10" s="447"/>
      <c r="N10" s="447"/>
      <c r="O10" s="447"/>
      <c r="P10" s="447"/>
      <c r="Q10" s="448"/>
      <c r="R10" s="449">
        <v>19758</v>
      </c>
      <c r="S10" s="450"/>
      <c r="T10" s="450"/>
      <c r="U10" s="450"/>
      <c r="V10" s="452"/>
      <c r="W10" s="376"/>
      <c r="X10" s="377"/>
      <c r="Y10" s="377"/>
      <c r="Z10" s="377"/>
      <c r="AA10" s="377"/>
      <c r="AB10" s="377"/>
      <c r="AC10" s="377"/>
      <c r="AD10" s="377"/>
      <c r="AE10" s="377"/>
      <c r="AF10" s="377"/>
      <c r="AG10" s="377"/>
      <c r="AH10" s="377"/>
      <c r="AI10" s="377"/>
      <c r="AJ10" s="377"/>
      <c r="AK10" s="377"/>
      <c r="AL10" s="380"/>
      <c r="AM10" s="485" t="s">
        <v>187</v>
      </c>
      <c r="AN10" s="447"/>
      <c r="AO10" s="447"/>
      <c r="AP10" s="447"/>
      <c r="AQ10" s="447"/>
      <c r="AR10" s="447"/>
      <c r="AS10" s="447"/>
      <c r="AT10" s="448"/>
      <c r="AU10" s="486" t="s">
        <v>190</v>
      </c>
      <c r="AV10" s="487"/>
      <c r="AW10" s="487"/>
      <c r="AX10" s="487"/>
      <c r="AY10" s="453" t="s">
        <v>191</v>
      </c>
      <c r="AZ10" s="454"/>
      <c r="BA10" s="454"/>
      <c r="BB10" s="454"/>
      <c r="BC10" s="454"/>
      <c r="BD10" s="454"/>
      <c r="BE10" s="454"/>
      <c r="BF10" s="454"/>
      <c r="BG10" s="454"/>
      <c r="BH10" s="454"/>
      <c r="BI10" s="454"/>
      <c r="BJ10" s="454"/>
      <c r="BK10" s="454"/>
      <c r="BL10" s="454"/>
      <c r="BM10" s="455"/>
      <c r="BN10" s="456">
        <v>422217</v>
      </c>
      <c r="BO10" s="457"/>
      <c r="BP10" s="457"/>
      <c r="BQ10" s="457"/>
      <c r="BR10" s="457"/>
      <c r="BS10" s="457"/>
      <c r="BT10" s="457"/>
      <c r="BU10" s="458"/>
      <c r="BV10" s="456">
        <v>1258145</v>
      </c>
      <c r="BW10" s="457"/>
      <c r="BX10" s="457"/>
      <c r="BY10" s="457"/>
      <c r="BZ10" s="457"/>
      <c r="CA10" s="457"/>
      <c r="CB10" s="457"/>
      <c r="CC10" s="458"/>
      <c r="CD10" s="21" t="s">
        <v>192</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15">
      <c r="A11" s="2"/>
      <c r="B11" s="402"/>
      <c r="C11" s="403"/>
      <c r="D11" s="403"/>
      <c r="E11" s="403"/>
      <c r="F11" s="403"/>
      <c r="G11" s="403"/>
      <c r="H11" s="403"/>
      <c r="I11" s="403"/>
      <c r="J11" s="403"/>
      <c r="K11" s="404"/>
      <c r="L11" s="419" t="s">
        <v>195</v>
      </c>
      <c r="M11" s="420"/>
      <c r="N11" s="420"/>
      <c r="O11" s="420"/>
      <c r="P11" s="420"/>
      <c r="Q11" s="421"/>
      <c r="R11" s="534" t="s">
        <v>197</v>
      </c>
      <c r="S11" s="535"/>
      <c r="T11" s="535"/>
      <c r="U11" s="535"/>
      <c r="V11" s="536"/>
      <c r="W11" s="376"/>
      <c r="X11" s="377"/>
      <c r="Y11" s="377"/>
      <c r="Z11" s="377"/>
      <c r="AA11" s="377"/>
      <c r="AB11" s="377"/>
      <c r="AC11" s="377"/>
      <c r="AD11" s="377"/>
      <c r="AE11" s="377"/>
      <c r="AF11" s="377"/>
      <c r="AG11" s="377"/>
      <c r="AH11" s="377"/>
      <c r="AI11" s="377"/>
      <c r="AJ11" s="377"/>
      <c r="AK11" s="377"/>
      <c r="AL11" s="380"/>
      <c r="AM11" s="485" t="s">
        <v>199</v>
      </c>
      <c r="AN11" s="447"/>
      <c r="AO11" s="447"/>
      <c r="AP11" s="447"/>
      <c r="AQ11" s="447"/>
      <c r="AR11" s="447"/>
      <c r="AS11" s="447"/>
      <c r="AT11" s="448"/>
      <c r="AU11" s="486" t="s">
        <v>190</v>
      </c>
      <c r="AV11" s="487"/>
      <c r="AW11" s="487"/>
      <c r="AX11" s="487"/>
      <c r="AY11" s="453" t="s">
        <v>200</v>
      </c>
      <c r="AZ11" s="454"/>
      <c r="BA11" s="454"/>
      <c r="BB11" s="454"/>
      <c r="BC11" s="454"/>
      <c r="BD11" s="454"/>
      <c r="BE11" s="454"/>
      <c r="BF11" s="454"/>
      <c r="BG11" s="454"/>
      <c r="BH11" s="454"/>
      <c r="BI11" s="454"/>
      <c r="BJ11" s="454"/>
      <c r="BK11" s="454"/>
      <c r="BL11" s="454"/>
      <c r="BM11" s="455"/>
      <c r="BN11" s="456">
        <v>0</v>
      </c>
      <c r="BO11" s="457"/>
      <c r="BP11" s="457"/>
      <c r="BQ11" s="457"/>
      <c r="BR11" s="457"/>
      <c r="BS11" s="457"/>
      <c r="BT11" s="457"/>
      <c r="BU11" s="458"/>
      <c r="BV11" s="456">
        <v>1087699</v>
      </c>
      <c r="BW11" s="457"/>
      <c r="BX11" s="457"/>
      <c r="BY11" s="457"/>
      <c r="BZ11" s="457"/>
      <c r="CA11" s="457"/>
      <c r="CB11" s="457"/>
      <c r="CC11" s="458"/>
      <c r="CD11" s="467" t="s">
        <v>203</v>
      </c>
      <c r="CE11" s="418"/>
      <c r="CF11" s="418"/>
      <c r="CG11" s="418"/>
      <c r="CH11" s="418"/>
      <c r="CI11" s="418"/>
      <c r="CJ11" s="418"/>
      <c r="CK11" s="418"/>
      <c r="CL11" s="418"/>
      <c r="CM11" s="418"/>
      <c r="CN11" s="418"/>
      <c r="CO11" s="418"/>
      <c r="CP11" s="418"/>
      <c r="CQ11" s="418"/>
      <c r="CR11" s="418"/>
      <c r="CS11" s="468"/>
      <c r="CT11" s="519" t="s">
        <v>204</v>
      </c>
      <c r="CU11" s="520"/>
      <c r="CV11" s="520"/>
      <c r="CW11" s="520"/>
      <c r="CX11" s="520"/>
      <c r="CY11" s="520"/>
      <c r="CZ11" s="520"/>
      <c r="DA11" s="521"/>
      <c r="DB11" s="519" t="s">
        <v>204</v>
      </c>
      <c r="DC11" s="520"/>
      <c r="DD11" s="520"/>
      <c r="DE11" s="520"/>
      <c r="DF11" s="520"/>
      <c r="DG11" s="520"/>
      <c r="DH11" s="520"/>
      <c r="DI11" s="521"/>
    </row>
    <row r="12" spans="1:119" ht="18.75" customHeight="1" x14ac:dyDescent="0.15">
      <c r="A12" s="2"/>
      <c r="B12" s="405" t="s">
        <v>63</v>
      </c>
      <c r="C12" s="406"/>
      <c r="D12" s="406"/>
      <c r="E12" s="406"/>
      <c r="F12" s="406"/>
      <c r="G12" s="406"/>
      <c r="H12" s="406"/>
      <c r="I12" s="406"/>
      <c r="J12" s="406"/>
      <c r="K12" s="407"/>
      <c r="L12" s="522" t="s">
        <v>205</v>
      </c>
      <c r="M12" s="523"/>
      <c r="N12" s="523"/>
      <c r="O12" s="523"/>
      <c r="P12" s="523"/>
      <c r="Q12" s="524"/>
      <c r="R12" s="525">
        <v>18338</v>
      </c>
      <c r="S12" s="526"/>
      <c r="T12" s="526"/>
      <c r="U12" s="526"/>
      <c r="V12" s="527"/>
      <c r="W12" s="528" t="s">
        <v>9</v>
      </c>
      <c r="X12" s="487"/>
      <c r="Y12" s="487"/>
      <c r="Z12" s="487"/>
      <c r="AA12" s="487"/>
      <c r="AB12" s="529"/>
      <c r="AC12" s="530" t="s">
        <v>118</v>
      </c>
      <c r="AD12" s="531"/>
      <c r="AE12" s="531"/>
      <c r="AF12" s="531"/>
      <c r="AG12" s="532"/>
      <c r="AH12" s="530" t="s">
        <v>208</v>
      </c>
      <c r="AI12" s="531"/>
      <c r="AJ12" s="531"/>
      <c r="AK12" s="531"/>
      <c r="AL12" s="533"/>
      <c r="AM12" s="485" t="s">
        <v>210</v>
      </c>
      <c r="AN12" s="447"/>
      <c r="AO12" s="447"/>
      <c r="AP12" s="447"/>
      <c r="AQ12" s="447"/>
      <c r="AR12" s="447"/>
      <c r="AS12" s="447"/>
      <c r="AT12" s="448"/>
      <c r="AU12" s="486" t="s">
        <v>190</v>
      </c>
      <c r="AV12" s="487"/>
      <c r="AW12" s="487"/>
      <c r="AX12" s="487"/>
      <c r="AY12" s="453" t="s">
        <v>213</v>
      </c>
      <c r="AZ12" s="454"/>
      <c r="BA12" s="454"/>
      <c r="BB12" s="454"/>
      <c r="BC12" s="454"/>
      <c r="BD12" s="454"/>
      <c r="BE12" s="454"/>
      <c r="BF12" s="454"/>
      <c r="BG12" s="454"/>
      <c r="BH12" s="454"/>
      <c r="BI12" s="454"/>
      <c r="BJ12" s="454"/>
      <c r="BK12" s="454"/>
      <c r="BL12" s="454"/>
      <c r="BM12" s="455"/>
      <c r="BN12" s="456">
        <v>224467</v>
      </c>
      <c r="BO12" s="457"/>
      <c r="BP12" s="457"/>
      <c r="BQ12" s="457"/>
      <c r="BR12" s="457"/>
      <c r="BS12" s="457"/>
      <c r="BT12" s="457"/>
      <c r="BU12" s="458"/>
      <c r="BV12" s="456">
        <v>80090</v>
      </c>
      <c r="BW12" s="457"/>
      <c r="BX12" s="457"/>
      <c r="BY12" s="457"/>
      <c r="BZ12" s="457"/>
      <c r="CA12" s="457"/>
      <c r="CB12" s="457"/>
      <c r="CC12" s="458"/>
      <c r="CD12" s="467" t="s">
        <v>215</v>
      </c>
      <c r="CE12" s="418"/>
      <c r="CF12" s="418"/>
      <c r="CG12" s="418"/>
      <c r="CH12" s="418"/>
      <c r="CI12" s="418"/>
      <c r="CJ12" s="418"/>
      <c r="CK12" s="418"/>
      <c r="CL12" s="418"/>
      <c r="CM12" s="418"/>
      <c r="CN12" s="418"/>
      <c r="CO12" s="418"/>
      <c r="CP12" s="418"/>
      <c r="CQ12" s="418"/>
      <c r="CR12" s="418"/>
      <c r="CS12" s="468"/>
      <c r="CT12" s="519" t="s">
        <v>204</v>
      </c>
      <c r="CU12" s="520"/>
      <c r="CV12" s="520"/>
      <c r="CW12" s="520"/>
      <c r="CX12" s="520"/>
      <c r="CY12" s="520"/>
      <c r="CZ12" s="520"/>
      <c r="DA12" s="521"/>
      <c r="DB12" s="519" t="s">
        <v>204</v>
      </c>
      <c r="DC12" s="520"/>
      <c r="DD12" s="520"/>
      <c r="DE12" s="520"/>
      <c r="DF12" s="520"/>
      <c r="DG12" s="520"/>
      <c r="DH12" s="520"/>
      <c r="DI12" s="521"/>
    </row>
    <row r="13" spans="1:119" ht="18.75" customHeight="1" x14ac:dyDescent="0.15">
      <c r="A13" s="2"/>
      <c r="B13" s="408"/>
      <c r="C13" s="409"/>
      <c r="D13" s="409"/>
      <c r="E13" s="409"/>
      <c r="F13" s="409"/>
      <c r="G13" s="409"/>
      <c r="H13" s="409"/>
      <c r="I13" s="409"/>
      <c r="J13" s="409"/>
      <c r="K13" s="410"/>
      <c r="L13" s="13"/>
      <c r="M13" s="508" t="s">
        <v>217</v>
      </c>
      <c r="N13" s="509"/>
      <c r="O13" s="509"/>
      <c r="P13" s="509"/>
      <c r="Q13" s="510"/>
      <c r="R13" s="511">
        <v>18163</v>
      </c>
      <c r="S13" s="512"/>
      <c r="T13" s="512"/>
      <c r="U13" s="512"/>
      <c r="V13" s="513"/>
      <c r="W13" s="390" t="s">
        <v>218</v>
      </c>
      <c r="X13" s="332"/>
      <c r="Y13" s="332"/>
      <c r="Z13" s="332"/>
      <c r="AA13" s="332"/>
      <c r="AB13" s="333"/>
      <c r="AC13" s="449">
        <v>1003</v>
      </c>
      <c r="AD13" s="450"/>
      <c r="AE13" s="450"/>
      <c r="AF13" s="450"/>
      <c r="AG13" s="451"/>
      <c r="AH13" s="449">
        <v>1097</v>
      </c>
      <c r="AI13" s="450"/>
      <c r="AJ13" s="450"/>
      <c r="AK13" s="450"/>
      <c r="AL13" s="452"/>
      <c r="AM13" s="485" t="s">
        <v>220</v>
      </c>
      <c r="AN13" s="447"/>
      <c r="AO13" s="447"/>
      <c r="AP13" s="447"/>
      <c r="AQ13" s="447"/>
      <c r="AR13" s="447"/>
      <c r="AS13" s="447"/>
      <c r="AT13" s="448"/>
      <c r="AU13" s="486" t="s">
        <v>190</v>
      </c>
      <c r="AV13" s="487"/>
      <c r="AW13" s="487"/>
      <c r="AX13" s="487"/>
      <c r="AY13" s="453" t="s">
        <v>222</v>
      </c>
      <c r="AZ13" s="454"/>
      <c r="BA13" s="454"/>
      <c r="BB13" s="454"/>
      <c r="BC13" s="454"/>
      <c r="BD13" s="454"/>
      <c r="BE13" s="454"/>
      <c r="BF13" s="454"/>
      <c r="BG13" s="454"/>
      <c r="BH13" s="454"/>
      <c r="BI13" s="454"/>
      <c r="BJ13" s="454"/>
      <c r="BK13" s="454"/>
      <c r="BL13" s="454"/>
      <c r="BM13" s="455"/>
      <c r="BN13" s="456">
        <v>4358303</v>
      </c>
      <c r="BO13" s="457"/>
      <c r="BP13" s="457"/>
      <c r="BQ13" s="457"/>
      <c r="BR13" s="457"/>
      <c r="BS13" s="457"/>
      <c r="BT13" s="457"/>
      <c r="BU13" s="458"/>
      <c r="BV13" s="456">
        <v>849206</v>
      </c>
      <c r="BW13" s="457"/>
      <c r="BX13" s="457"/>
      <c r="BY13" s="457"/>
      <c r="BZ13" s="457"/>
      <c r="CA13" s="457"/>
      <c r="CB13" s="457"/>
      <c r="CC13" s="458"/>
      <c r="CD13" s="467" t="s">
        <v>223</v>
      </c>
      <c r="CE13" s="418"/>
      <c r="CF13" s="418"/>
      <c r="CG13" s="418"/>
      <c r="CH13" s="418"/>
      <c r="CI13" s="418"/>
      <c r="CJ13" s="418"/>
      <c r="CK13" s="418"/>
      <c r="CL13" s="418"/>
      <c r="CM13" s="418"/>
      <c r="CN13" s="418"/>
      <c r="CO13" s="418"/>
      <c r="CP13" s="418"/>
      <c r="CQ13" s="418"/>
      <c r="CR13" s="418"/>
      <c r="CS13" s="468"/>
      <c r="CT13" s="319">
        <v>14.5</v>
      </c>
      <c r="CU13" s="320"/>
      <c r="CV13" s="320"/>
      <c r="CW13" s="320"/>
      <c r="CX13" s="320"/>
      <c r="CY13" s="320"/>
      <c r="CZ13" s="320"/>
      <c r="DA13" s="321"/>
      <c r="DB13" s="319">
        <v>14.9</v>
      </c>
      <c r="DC13" s="320"/>
      <c r="DD13" s="320"/>
      <c r="DE13" s="320"/>
      <c r="DF13" s="320"/>
      <c r="DG13" s="320"/>
      <c r="DH13" s="320"/>
      <c r="DI13" s="321"/>
    </row>
    <row r="14" spans="1:119" ht="18.75" customHeight="1" x14ac:dyDescent="0.15">
      <c r="A14" s="2"/>
      <c r="B14" s="408"/>
      <c r="C14" s="409"/>
      <c r="D14" s="409"/>
      <c r="E14" s="409"/>
      <c r="F14" s="409"/>
      <c r="G14" s="409"/>
      <c r="H14" s="409"/>
      <c r="I14" s="409"/>
      <c r="J14" s="409"/>
      <c r="K14" s="410"/>
      <c r="L14" s="498" t="s">
        <v>227</v>
      </c>
      <c r="M14" s="517"/>
      <c r="N14" s="517"/>
      <c r="O14" s="517"/>
      <c r="P14" s="517"/>
      <c r="Q14" s="518"/>
      <c r="R14" s="511">
        <v>18637</v>
      </c>
      <c r="S14" s="512"/>
      <c r="T14" s="512"/>
      <c r="U14" s="512"/>
      <c r="V14" s="513"/>
      <c r="W14" s="378"/>
      <c r="X14" s="335"/>
      <c r="Y14" s="335"/>
      <c r="Z14" s="335"/>
      <c r="AA14" s="335"/>
      <c r="AB14" s="336"/>
      <c r="AC14" s="501">
        <v>11.2</v>
      </c>
      <c r="AD14" s="502"/>
      <c r="AE14" s="502"/>
      <c r="AF14" s="502"/>
      <c r="AG14" s="503"/>
      <c r="AH14" s="501">
        <v>11.3</v>
      </c>
      <c r="AI14" s="502"/>
      <c r="AJ14" s="502"/>
      <c r="AK14" s="502"/>
      <c r="AL14" s="504"/>
      <c r="AM14" s="485"/>
      <c r="AN14" s="447"/>
      <c r="AO14" s="447"/>
      <c r="AP14" s="447"/>
      <c r="AQ14" s="447"/>
      <c r="AR14" s="447"/>
      <c r="AS14" s="447"/>
      <c r="AT14" s="448"/>
      <c r="AU14" s="486"/>
      <c r="AV14" s="487"/>
      <c r="AW14" s="487"/>
      <c r="AX14" s="487"/>
      <c r="AY14" s="453"/>
      <c r="AZ14" s="454"/>
      <c r="BA14" s="454"/>
      <c r="BB14" s="454"/>
      <c r="BC14" s="454"/>
      <c r="BD14" s="454"/>
      <c r="BE14" s="454"/>
      <c r="BF14" s="454"/>
      <c r="BG14" s="454"/>
      <c r="BH14" s="454"/>
      <c r="BI14" s="454"/>
      <c r="BJ14" s="454"/>
      <c r="BK14" s="454"/>
      <c r="BL14" s="454"/>
      <c r="BM14" s="455"/>
      <c r="BN14" s="456"/>
      <c r="BO14" s="457"/>
      <c r="BP14" s="457"/>
      <c r="BQ14" s="457"/>
      <c r="BR14" s="457"/>
      <c r="BS14" s="457"/>
      <c r="BT14" s="457"/>
      <c r="BU14" s="458"/>
      <c r="BV14" s="456"/>
      <c r="BW14" s="457"/>
      <c r="BX14" s="457"/>
      <c r="BY14" s="457"/>
      <c r="BZ14" s="457"/>
      <c r="CA14" s="457"/>
      <c r="CB14" s="457"/>
      <c r="CC14" s="458"/>
      <c r="CD14" s="462" t="s">
        <v>230</v>
      </c>
      <c r="CE14" s="463"/>
      <c r="CF14" s="463"/>
      <c r="CG14" s="463"/>
      <c r="CH14" s="463"/>
      <c r="CI14" s="463"/>
      <c r="CJ14" s="463"/>
      <c r="CK14" s="463"/>
      <c r="CL14" s="463"/>
      <c r="CM14" s="463"/>
      <c r="CN14" s="463"/>
      <c r="CO14" s="463"/>
      <c r="CP14" s="463"/>
      <c r="CQ14" s="463"/>
      <c r="CR14" s="463"/>
      <c r="CS14" s="464"/>
      <c r="CT14" s="505" t="s">
        <v>204</v>
      </c>
      <c r="CU14" s="506"/>
      <c r="CV14" s="506"/>
      <c r="CW14" s="506"/>
      <c r="CX14" s="506"/>
      <c r="CY14" s="506"/>
      <c r="CZ14" s="506"/>
      <c r="DA14" s="507"/>
      <c r="DB14" s="505" t="s">
        <v>204</v>
      </c>
      <c r="DC14" s="506"/>
      <c r="DD14" s="506"/>
      <c r="DE14" s="506"/>
      <c r="DF14" s="506"/>
      <c r="DG14" s="506"/>
      <c r="DH14" s="506"/>
      <c r="DI14" s="507"/>
    </row>
    <row r="15" spans="1:119" ht="18.75" customHeight="1" x14ac:dyDescent="0.15">
      <c r="A15" s="2"/>
      <c r="B15" s="408"/>
      <c r="C15" s="409"/>
      <c r="D15" s="409"/>
      <c r="E15" s="409"/>
      <c r="F15" s="409"/>
      <c r="G15" s="409"/>
      <c r="H15" s="409"/>
      <c r="I15" s="409"/>
      <c r="J15" s="409"/>
      <c r="K15" s="410"/>
      <c r="L15" s="13"/>
      <c r="M15" s="508" t="s">
        <v>217</v>
      </c>
      <c r="N15" s="509"/>
      <c r="O15" s="509"/>
      <c r="P15" s="509"/>
      <c r="Q15" s="510"/>
      <c r="R15" s="511">
        <v>18458</v>
      </c>
      <c r="S15" s="512"/>
      <c r="T15" s="512"/>
      <c r="U15" s="512"/>
      <c r="V15" s="513"/>
      <c r="W15" s="390" t="s">
        <v>5</v>
      </c>
      <c r="X15" s="332"/>
      <c r="Y15" s="332"/>
      <c r="Z15" s="332"/>
      <c r="AA15" s="332"/>
      <c r="AB15" s="333"/>
      <c r="AC15" s="449">
        <v>2662</v>
      </c>
      <c r="AD15" s="450"/>
      <c r="AE15" s="450"/>
      <c r="AF15" s="450"/>
      <c r="AG15" s="451"/>
      <c r="AH15" s="449">
        <v>3306</v>
      </c>
      <c r="AI15" s="450"/>
      <c r="AJ15" s="450"/>
      <c r="AK15" s="450"/>
      <c r="AL15" s="452"/>
      <c r="AM15" s="485"/>
      <c r="AN15" s="447"/>
      <c r="AO15" s="447"/>
      <c r="AP15" s="447"/>
      <c r="AQ15" s="447"/>
      <c r="AR15" s="447"/>
      <c r="AS15" s="447"/>
      <c r="AT15" s="448"/>
      <c r="AU15" s="486"/>
      <c r="AV15" s="487"/>
      <c r="AW15" s="487"/>
      <c r="AX15" s="487"/>
      <c r="AY15" s="459" t="s">
        <v>232</v>
      </c>
      <c r="AZ15" s="460"/>
      <c r="BA15" s="460"/>
      <c r="BB15" s="460"/>
      <c r="BC15" s="460"/>
      <c r="BD15" s="460"/>
      <c r="BE15" s="460"/>
      <c r="BF15" s="460"/>
      <c r="BG15" s="460"/>
      <c r="BH15" s="460"/>
      <c r="BI15" s="460"/>
      <c r="BJ15" s="460"/>
      <c r="BK15" s="460"/>
      <c r="BL15" s="460"/>
      <c r="BM15" s="461"/>
      <c r="BN15" s="443">
        <v>1980885</v>
      </c>
      <c r="BO15" s="444"/>
      <c r="BP15" s="444"/>
      <c r="BQ15" s="444"/>
      <c r="BR15" s="444"/>
      <c r="BS15" s="444"/>
      <c r="BT15" s="444"/>
      <c r="BU15" s="445"/>
      <c r="BV15" s="443">
        <v>2062905</v>
      </c>
      <c r="BW15" s="444"/>
      <c r="BX15" s="444"/>
      <c r="BY15" s="444"/>
      <c r="BZ15" s="444"/>
      <c r="CA15" s="444"/>
      <c r="CB15" s="444"/>
      <c r="CC15" s="445"/>
      <c r="CD15" s="514" t="s">
        <v>216</v>
      </c>
      <c r="CE15" s="515"/>
      <c r="CF15" s="515"/>
      <c r="CG15" s="515"/>
      <c r="CH15" s="515"/>
      <c r="CI15" s="515"/>
      <c r="CJ15" s="515"/>
      <c r="CK15" s="515"/>
      <c r="CL15" s="515"/>
      <c r="CM15" s="515"/>
      <c r="CN15" s="515"/>
      <c r="CO15" s="515"/>
      <c r="CP15" s="515"/>
      <c r="CQ15" s="515"/>
      <c r="CR15" s="515"/>
      <c r="CS15" s="516"/>
      <c r="CT15" s="27"/>
      <c r="CU15" s="30"/>
      <c r="CV15" s="30"/>
      <c r="CW15" s="30"/>
      <c r="CX15" s="30"/>
      <c r="CY15" s="30"/>
      <c r="CZ15" s="30"/>
      <c r="DA15" s="33"/>
      <c r="DB15" s="27"/>
      <c r="DC15" s="30"/>
      <c r="DD15" s="30"/>
      <c r="DE15" s="30"/>
      <c r="DF15" s="30"/>
      <c r="DG15" s="30"/>
      <c r="DH15" s="30"/>
      <c r="DI15" s="33"/>
    </row>
    <row r="16" spans="1:119" ht="18.75" customHeight="1" x14ac:dyDescent="0.15">
      <c r="A16" s="2"/>
      <c r="B16" s="408"/>
      <c r="C16" s="409"/>
      <c r="D16" s="409"/>
      <c r="E16" s="409"/>
      <c r="F16" s="409"/>
      <c r="G16" s="409"/>
      <c r="H16" s="409"/>
      <c r="I16" s="409"/>
      <c r="J16" s="409"/>
      <c r="K16" s="410"/>
      <c r="L16" s="498" t="s">
        <v>48</v>
      </c>
      <c r="M16" s="499"/>
      <c r="N16" s="499"/>
      <c r="O16" s="499"/>
      <c r="P16" s="499"/>
      <c r="Q16" s="500"/>
      <c r="R16" s="495" t="s">
        <v>234</v>
      </c>
      <c r="S16" s="496"/>
      <c r="T16" s="496"/>
      <c r="U16" s="496"/>
      <c r="V16" s="497"/>
      <c r="W16" s="378"/>
      <c r="X16" s="335"/>
      <c r="Y16" s="335"/>
      <c r="Z16" s="335"/>
      <c r="AA16" s="335"/>
      <c r="AB16" s="336"/>
      <c r="AC16" s="501">
        <v>29.6</v>
      </c>
      <c r="AD16" s="502"/>
      <c r="AE16" s="502"/>
      <c r="AF16" s="502"/>
      <c r="AG16" s="503"/>
      <c r="AH16" s="501">
        <v>34.200000000000003</v>
      </c>
      <c r="AI16" s="502"/>
      <c r="AJ16" s="502"/>
      <c r="AK16" s="502"/>
      <c r="AL16" s="504"/>
      <c r="AM16" s="485"/>
      <c r="AN16" s="447"/>
      <c r="AO16" s="447"/>
      <c r="AP16" s="447"/>
      <c r="AQ16" s="447"/>
      <c r="AR16" s="447"/>
      <c r="AS16" s="447"/>
      <c r="AT16" s="448"/>
      <c r="AU16" s="486"/>
      <c r="AV16" s="487"/>
      <c r="AW16" s="487"/>
      <c r="AX16" s="487"/>
      <c r="AY16" s="453" t="s">
        <v>116</v>
      </c>
      <c r="AZ16" s="454"/>
      <c r="BA16" s="454"/>
      <c r="BB16" s="454"/>
      <c r="BC16" s="454"/>
      <c r="BD16" s="454"/>
      <c r="BE16" s="454"/>
      <c r="BF16" s="454"/>
      <c r="BG16" s="454"/>
      <c r="BH16" s="454"/>
      <c r="BI16" s="454"/>
      <c r="BJ16" s="454"/>
      <c r="BK16" s="454"/>
      <c r="BL16" s="454"/>
      <c r="BM16" s="455"/>
      <c r="BN16" s="456">
        <v>6353180</v>
      </c>
      <c r="BO16" s="457"/>
      <c r="BP16" s="457"/>
      <c r="BQ16" s="457"/>
      <c r="BR16" s="457"/>
      <c r="BS16" s="457"/>
      <c r="BT16" s="457"/>
      <c r="BU16" s="458"/>
      <c r="BV16" s="456">
        <v>5991140</v>
      </c>
      <c r="BW16" s="457"/>
      <c r="BX16" s="457"/>
      <c r="BY16" s="457"/>
      <c r="BZ16" s="457"/>
      <c r="CA16" s="457"/>
      <c r="CB16" s="457"/>
      <c r="CC16" s="458"/>
      <c r="CD16" s="20"/>
      <c r="CE16" s="317"/>
      <c r="CF16" s="317"/>
      <c r="CG16" s="317"/>
      <c r="CH16" s="317"/>
      <c r="CI16" s="317"/>
      <c r="CJ16" s="317"/>
      <c r="CK16" s="317"/>
      <c r="CL16" s="317"/>
      <c r="CM16" s="317"/>
      <c r="CN16" s="317"/>
      <c r="CO16" s="317"/>
      <c r="CP16" s="317"/>
      <c r="CQ16" s="317"/>
      <c r="CR16" s="317"/>
      <c r="CS16" s="318"/>
      <c r="CT16" s="319"/>
      <c r="CU16" s="320"/>
      <c r="CV16" s="320"/>
      <c r="CW16" s="320"/>
      <c r="CX16" s="320"/>
      <c r="CY16" s="320"/>
      <c r="CZ16" s="320"/>
      <c r="DA16" s="321"/>
      <c r="DB16" s="319"/>
      <c r="DC16" s="320"/>
      <c r="DD16" s="320"/>
      <c r="DE16" s="320"/>
      <c r="DF16" s="320"/>
      <c r="DG16" s="320"/>
      <c r="DH16" s="320"/>
      <c r="DI16" s="321"/>
    </row>
    <row r="17" spans="1:113" ht="18.75" customHeight="1" x14ac:dyDescent="0.15">
      <c r="A17" s="2"/>
      <c r="B17" s="411"/>
      <c r="C17" s="412"/>
      <c r="D17" s="412"/>
      <c r="E17" s="412"/>
      <c r="F17" s="412"/>
      <c r="G17" s="412"/>
      <c r="H17" s="412"/>
      <c r="I17" s="412"/>
      <c r="J17" s="412"/>
      <c r="K17" s="413"/>
      <c r="L17" s="14"/>
      <c r="M17" s="492" t="s">
        <v>109</v>
      </c>
      <c r="N17" s="493"/>
      <c r="O17" s="493"/>
      <c r="P17" s="493"/>
      <c r="Q17" s="494"/>
      <c r="R17" s="495" t="s">
        <v>234</v>
      </c>
      <c r="S17" s="496"/>
      <c r="T17" s="496"/>
      <c r="U17" s="496"/>
      <c r="V17" s="497"/>
      <c r="W17" s="390" t="s">
        <v>103</v>
      </c>
      <c r="X17" s="332"/>
      <c r="Y17" s="332"/>
      <c r="Z17" s="332"/>
      <c r="AA17" s="332"/>
      <c r="AB17" s="333"/>
      <c r="AC17" s="449">
        <v>5325</v>
      </c>
      <c r="AD17" s="450"/>
      <c r="AE17" s="450"/>
      <c r="AF17" s="450"/>
      <c r="AG17" s="451"/>
      <c r="AH17" s="449">
        <v>5272</v>
      </c>
      <c r="AI17" s="450"/>
      <c r="AJ17" s="450"/>
      <c r="AK17" s="450"/>
      <c r="AL17" s="452"/>
      <c r="AM17" s="485"/>
      <c r="AN17" s="447"/>
      <c r="AO17" s="447"/>
      <c r="AP17" s="447"/>
      <c r="AQ17" s="447"/>
      <c r="AR17" s="447"/>
      <c r="AS17" s="447"/>
      <c r="AT17" s="448"/>
      <c r="AU17" s="486"/>
      <c r="AV17" s="487"/>
      <c r="AW17" s="487"/>
      <c r="AX17" s="487"/>
      <c r="AY17" s="453" t="s">
        <v>235</v>
      </c>
      <c r="AZ17" s="454"/>
      <c r="BA17" s="454"/>
      <c r="BB17" s="454"/>
      <c r="BC17" s="454"/>
      <c r="BD17" s="454"/>
      <c r="BE17" s="454"/>
      <c r="BF17" s="454"/>
      <c r="BG17" s="454"/>
      <c r="BH17" s="454"/>
      <c r="BI17" s="454"/>
      <c r="BJ17" s="454"/>
      <c r="BK17" s="454"/>
      <c r="BL17" s="454"/>
      <c r="BM17" s="455"/>
      <c r="BN17" s="456">
        <v>2462554</v>
      </c>
      <c r="BO17" s="457"/>
      <c r="BP17" s="457"/>
      <c r="BQ17" s="457"/>
      <c r="BR17" s="457"/>
      <c r="BS17" s="457"/>
      <c r="BT17" s="457"/>
      <c r="BU17" s="458"/>
      <c r="BV17" s="456">
        <v>2576131</v>
      </c>
      <c r="BW17" s="457"/>
      <c r="BX17" s="457"/>
      <c r="BY17" s="457"/>
      <c r="BZ17" s="457"/>
      <c r="CA17" s="457"/>
      <c r="CB17" s="457"/>
      <c r="CC17" s="458"/>
      <c r="CD17" s="20"/>
      <c r="CE17" s="317"/>
      <c r="CF17" s="317"/>
      <c r="CG17" s="317"/>
      <c r="CH17" s="317"/>
      <c r="CI17" s="317"/>
      <c r="CJ17" s="317"/>
      <c r="CK17" s="317"/>
      <c r="CL17" s="317"/>
      <c r="CM17" s="317"/>
      <c r="CN17" s="317"/>
      <c r="CO17" s="317"/>
      <c r="CP17" s="317"/>
      <c r="CQ17" s="317"/>
      <c r="CR17" s="317"/>
      <c r="CS17" s="318"/>
      <c r="CT17" s="319"/>
      <c r="CU17" s="320"/>
      <c r="CV17" s="320"/>
      <c r="CW17" s="320"/>
      <c r="CX17" s="320"/>
      <c r="CY17" s="320"/>
      <c r="CZ17" s="320"/>
      <c r="DA17" s="321"/>
      <c r="DB17" s="319"/>
      <c r="DC17" s="320"/>
      <c r="DD17" s="320"/>
      <c r="DE17" s="320"/>
      <c r="DF17" s="320"/>
      <c r="DG17" s="320"/>
      <c r="DH17" s="320"/>
      <c r="DI17" s="321"/>
    </row>
    <row r="18" spans="1:113" ht="18.75" customHeight="1" x14ac:dyDescent="0.15">
      <c r="A18" s="2"/>
      <c r="B18" s="472" t="s">
        <v>236</v>
      </c>
      <c r="C18" s="404"/>
      <c r="D18" s="404"/>
      <c r="E18" s="473"/>
      <c r="F18" s="473"/>
      <c r="G18" s="473"/>
      <c r="H18" s="473"/>
      <c r="I18" s="473"/>
      <c r="J18" s="473"/>
      <c r="K18" s="473"/>
      <c r="L18" s="488">
        <v>231.94</v>
      </c>
      <c r="M18" s="488"/>
      <c r="N18" s="488"/>
      <c r="O18" s="488"/>
      <c r="P18" s="488"/>
      <c r="Q18" s="488"/>
      <c r="R18" s="489"/>
      <c r="S18" s="489"/>
      <c r="T18" s="489"/>
      <c r="U18" s="489"/>
      <c r="V18" s="490"/>
      <c r="W18" s="391"/>
      <c r="X18" s="392"/>
      <c r="Y18" s="392"/>
      <c r="Z18" s="392"/>
      <c r="AA18" s="392"/>
      <c r="AB18" s="385"/>
      <c r="AC18" s="428">
        <v>59.2</v>
      </c>
      <c r="AD18" s="429"/>
      <c r="AE18" s="429"/>
      <c r="AF18" s="429"/>
      <c r="AG18" s="491"/>
      <c r="AH18" s="428">
        <v>54.5</v>
      </c>
      <c r="AI18" s="429"/>
      <c r="AJ18" s="429"/>
      <c r="AK18" s="429"/>
      <c r="AL18" s="430"/>
      <c r="AM18" s="485"/>
      <c r="AN18" s="447"/>
      <c r="AO18" s="447"/>
      <c r="AP18" s="447"/>
      <c r="AQ18" s="447"/>
      <c r="AR18" s="447"/>
      <c r="AS18" s="447"/>
      <c r="AT18" s="448"/>
      <c r="AU18" s="486"/>
      <c r="AV18" s="487"/>
      <c r="AW18" s="487"/>
      <c r="AX18" s="487"/>
      <c r="AY18" s="453" t="s">
        <v>238</v>
      </c>
      <c r="AZ18" s="454"/>
      <c r="BA18" s="454"/>
      <c r="BB18" s="454"/>
      <c r="BC18" s="454"/>
      <c r="BD18" s="454"/>
      <c r="BE18" s="454"/>
      <c r="BF18" s="454"/>
      <c r="BG18" s="454"/>
      <c r="BH18" s="454"/>
      <c r="BI18" s="454"/>
      <c r="BJ18" s="454"/>
      <c r="BK18" s="454"/>
      <c r="BL18" s="454"/>
      <c r="BM18" s="455"/>
      <c r="BN18" s="456">
        <v>6348672</v>
      </c>
      <c r="BO18" s="457"/>
      <c r="BP18" s="457"/>
      <c r="BQ18" s="457"/>
      <c r="BR18" s="457"/>
      <c r="BS18" s="457"/>
      <c r="BT18" s="457"/>
      <c r="BU18" s="458"/>
      <c r="BV18" s="456">
        <v>6244990</v>
      </c>
      <c r="BW18" s="457"/>
      <c r="BX18" s="457"/>
      <c r="BY18" s="457"/>
      <c r="BZ18" s="457"/>
      <c r="CA18" s="457"/>
      <c r="CB18" s="457"/>
      <c r="CC18" s="458"/>
      <c r="CD18" s="20"/>
      <c r="CE18" s="317"/>
      <c r="CF18" s="317"/>
      <c r="CG18" s="317"/>
      <c r="CH18" s="317"/>
      <c r="CI18" s="317"/>
      <c r="CJ18" s="317"/>
      <c r="CK18" s="317"/>
      <c r="CL18" s="317"/>
      <c r="CM18" s="317"/>
      <c r="CN18" s="317"/>
      <c r="CO18" s="317"/>
      <c r="CP18" s="317"/>
      <c r="CQ18" s="317"/>
      <c r="CR18" s="317"/>
      <c r="CS18" s="318"/>
      <c r="CT18" s="319"/>
      <c r="CU18" s="320"/>
      <c r="CV18" s="320"/>
      <c r="CW18" s="320"/>
      <c r="CX18" s="320"/>
      <c r="CY18" s="320"/>
      <c r="CZ18" s="320"/>
      <c r="DA18" s="321"/>
      <c r="DB18" s="319"/>
      <c r="DC18" s="320"/>
      <c r="DD18" s="320"/>
      <c r="DE18" s="320"/>
      <c r="DF18" s="320"/>
      <c r="DG18" s="320"/>
      <c r="DH18" s="320"/>
      <c r="DI18" s="321"/>
    </row>
    <row r="19" spans="1:113" ht="18.75" customHeight="1" x14ac:dyDescent="0.15">
      <c r="A19" s="2"/>
      <c r="B19" s="472" t="s">
        <v>70</v>
      </c>
      <c r="C19" s="404"/>
      <c r="D19" s="404"/>
      <c r="E19" s="473"/>
      <c r="F19" s="473"/>
      <c r="G19" s="473"/>
      <c r="H19" s="473"/>
      <c r="I19" s="473"/>
      <c r="J19" s="473"/>
      <c r="K19" s="473"/>
      <c r="L19" s="474">
        <v>79</v>
      </c>
      <c r="M19" s="474"/>
      <c r="N19" s="474"/>
      <c r="O19" s="474"/>
      <c r="P19" s="474"/>
      <c r="Q19" s="474"/>
      <c r="R19" s="475"/>
      <c r="S19" s="475"/>
      <c r="T19" s="475"/>
      <c r="U19" s="475"/>
      <c r="V19" s="476"/>
      <c r="W19" s="374"/>
      <c r="X19" s="375"/>
      <c r="Y19" s="375"/>
      <c r="Z19" s="375"/>
      <c r="AA19" s="375"/>
      <c r="AB19" s="375"/>
      <c r="AC19" s="483"/>
      <c r="AD19" s="483"/>
      <c r="AE19" s="483"/>
      <c r="AF19" s="483"/>
      <c r="AG19" s="483"/>
      <c r="AH19" s="483"/>
      <c r="AI19" s="483"/>
      <c r="AJ19" s="483"/>
      <c r="AK19" s="483"/>
      <c r="AL19" s="484"/>
      <c r="AM19" s="485"/>
      <c r="AN19" s="447"/>
      <c r="AO19" s="447"/>
      <c r="AP19" s="447"/>
      <c r="AQ19" s="447"/>
      <c r="AR19" s="447"/>
      <c r="AS19" s="447"/>
      <c r="AT19" s="448"/>
      <c r="AU19" s="486"/>
      <c r="AV19" s="487"/>
      <c r="AW19" s="487"/>
      <c r="AX19" s="487"/>
      <c r="AY19" s="453" t="s">
        <v>224</v>
      </c>
      <c r="AZ19" s="454"/>
      <c r="BA19" s="454"/>
      <c r="BB19" s="454"/>
      <c r="BC19" s="454"/>
      <c r="BD19" s="454"/>
      <c r="BE19" s="454"/>
      <c r="BF19" s="454"/>
      <c r="BG19" s="454"/>
      <c r="BH19" s="454"/>
      <c r="BI19" s="454"/>
      <c r="BJ19" s="454"/>
      <c r="BK19" s="454"/>
      <c r="BL19" s="454"/>
      <c r="BM19" s="455"/>
      <c r="BN19" s="456">
        <v>15736096</v>
      </c>
      <c r="BO19" s="457"/>
      <c r="BP19" s="457"/>
      <c r="BQ19" s="457"/>
      <c r="BR19" s="457"/>
      <c r="BS19" s="457"/>
      <c r="BT19" s="457"/>
      <c r="BU19" s="458"/>
      <c r="BV19" s="456">
        <v>27376570</v>
      </c>
      <c r="BW19" s="457"/>
      <c r="BX19" s="457"/>
      <c r="BY19" s="457"/>
      <c r="BZ19" s="457"/>
      <c r="CA19" s="457"/>
      <c r="CB19" s="457"/>
      <c r="CC19" s="458"/>
      <c r="CD19" s="20"/>
      <c r="CE19" s="317"/>
      <c r="CF19" s="317"/>
      <c r="CG19" s="317"/>
      <c r="CH19" s="317"/>
      <c r="CI19" s="317"/>
      <c r="CJ19" s="317"/>
      <c r="CK19" s="317"/>
      <c r="CL19" s="317"/>
      <c r="CM19" s="317"/>
      <c r="CN19" s="317"/>
      <c r="CO19" s="317"/>
      <c r="CP19" s="317"/>
      <c r="CQ19" s="317"/>
      <c r="CR19" s="317"/>
      <c r="CS19" s="318"/>
      <c r="CT19" s="319"/>
      <c r="CU19" s="320"/>
      <c r="CV19" s="320"/>
      <c r="CW19" s="320"/>
      <c r="CX19" s="320"/>
      <c r="CY19" s="320"/>
      <c r="CZ19" s="320"/>
      <c r="DA19" s="321"/>
      <c r="DB19" s="319"/>
      <c r="DC19" s="320"/>
      <c r="DD19" s="320"/>
      <c r="DE19" s="320"/>
      <c r="DF19" s="320"/>
      <c r="DG19" s="320"/>
      <c r="DH19" s="320"/>
      <c r="DI19" s="321"/>
    </row>
    <row r="20" spans="1:113" ht="18.75" customHeight="1" x14ac:dyDescent="0.15">
      <c r="A20" s="2"/>
      <c r="B20" s="472" t="s">
        <v>240</v>
      </c>
      <c r="C20" s="404"/>
      <c r="D20" s="404"/>
      <c r="E20" s="473"/>
      <c r="F20" s="473"/>
      <c r="G20" s="473"/>
      <c r="H20" s="473"/>
      <c r="I20" s="473"/>
      <c r="J20" s="473"/>
      <c r="K20" s="473"/>
      <c r="L20" s="474">
        <v>7142</v>
      </c>
      <c r="M20" s="474"/>
      <c r="N20" s="474"/>
      <c r="O20" s="474"/>
      <c r="P20" s="474"/>
      <c r="Q20" s="474"/>
      <c r="R20" s="475"/>
      <c r="S20" s="475"/>
      <c r="T20" s="475"/>
      <c r="U20" s="475"/>
      <c r="V20" s="476"/>
      <c r="W20" s="391"/>
      <c r="X20" s="392"/>
      <c r="Y20" s="392"/>
      <c r="Z20" s="392"/>
      <c r="AA20" s="392"/>
      <c r="AB20" s="392"/>
      <c r="AC20" s="477"/>
      <c r="AD20" s="477"/>
      <c r="AE20" s="477"/>
      <c r="AF20" s="477"/>
      <c r="AG20" s="477"/>
      <c r="AH20" s="477"/>
      <c r="AI20" s="477"/>
      <c r="AJ20" s="477"/>
      <c r="AK20" s="477"/>
      <c r="AL20" s="478"/>
      <c r="AM20" s="479"/>
      <c r="AN20" s="420"/>
      <c r="AO20" s="420"/>
      <c r="AP20" s="420"/>
      <c r="AQ20" s="420"/>
      <c r="AR20" s="420"/>
      <c r="AS20" s="420"/>
      <c r="AT20" s="421"/>
      <c r="AU20" s="480"/>
      <c r="AV20" s="481"/>
      <c r="AW20" s="481"/>
      <c r="AX20" s="482"/>
      <c r="AY20" s="453"/>
      <c r="AZ20" s="454"/>
      <c r="BA20" s="454"/>
      <c r="BB20" s="454"/>
      <c r="BC20" s="454"/>
      <c r="BD20" s="454"/>
      <c r="BE20" s="454"/>
      <c r="BF20" s="454"/>
      <c r="BG20" s="454"/>
      <c r="BH20" s="454"/>
      <c r="BI20" s="454"/>
      <c r="BJ20" s="454"/>
      <c r="BK20" s="454"/>
      <c r="BL20" s="454"/>
      <c r="BM20" s="455"/>
      <c r="BN20" s="456"/>
      <c r="BO20" s="457"/>
      <c r="BP20" s="457"/>
      <c r="BQ20" s="457"/>
      <c r="BR20" s="457"/>
      <c r="BS20" s="457"/>
      <c r="BT20" s="457"/>
      <c r="BU20" s="458"/>
      <c r="BV20" s="456"/>
      <c r="BW20" s="457"/>
      <c r="BX20" s="457"/>
      <c r="BY20" s="457"/>
      <c r="BZ20" s="457"/>
      <c r="CA20" s="457"/>
      <c r="CB20" s="457"/>
      <c r="CC20" s="458"/>
      <c r="CD20" s="20"/>
      <c r="CE20" s="317"/>
      <c r="CF20" s="317"/>
      <c r="CG20" s="317"/>
      <c r="CH20" s="317"/>
      <c r="CI20" s="317"/>
      <c r="CJ20" s="317"/>
      <c r="CK20" s="317"/>
      <c r="CL20" s="317"/>
      <c r="CM20" s="317"/>
      <c r="CN20" s="317"/>
      <c r="CO20" s="317"/>
      <c r="CP20" s="317"/>
      <c r="CQ20" s="317"/>
      <c r="CR20" s="317"/>
      <c r="CS20" s="318"/>
      <c r="CT20" s="319"/>
      <c r="CU20" s="320"/>
      <c r="CV20" s="320"/>
      <c r="CW20" s="320"/>
      <c r="CX20" s="320"/>
      <c r="CY20" s="320"/>
      <c r="CZ20" s="320"/>
      <c r="DA20" s="321"/>
      <c r="DB20" s="319"/>
      <c r="DC20" s="320"/>
      <c r="DD20" s="320"/>
      <c r="DE20" s="320"/>
      <c r="DF20" s="320"/>
      <c r="DG20" s="320"/>
      <c r="DH20" s="320"/>
      <c r="DI20" s="321"/>
    </row>
    <row r="21" spans="1:113" ht="18.75" customHeight="1" x14ac:dyDescent="0.15">
      <c r="A21" s="2"/>
      <c r="B21" s="469" t="s">
        <v>242</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431"/>
      <c r="AZ21" s="432"/>
      <c r="BA21" s="432"/>
      <c r="BB21" s="432"/>
      <c r="BC21" s="432"/>
      <c r="BD21" s="432"/>
      <c r="BE21" s="432"/>
      <c r="BF21" s="432"/>
      <c r="BG21" s="432"/>
      <c r="BH21" s="432"/>
      <c r="BI21" s="432"/>
      <c r="BJ21" s="432"/>
      <c r="BK21" s="432"/>
      <c r="BL21" s="432"/>
      <c r="BM21" s="433"/>
      <c r="BN21" s="434"/>
      <c r="BO21" s="435"/>
      <c r="BP21" s="435"/>
      <c r="BQ21" s="435"/>
      <c r="BR21" s="435"/>
      <c r="BS21" s="435"/>
      <c r="BT21" s="435"/>
      <c r="BU21" s="436"/>
      <c r="BV21" s="434"/>
      <c r="BW21" s="435"/>
      <c r="BX21" s="435"/>
      <c r="BY21" s="435"/>
      <c r="BZ21" s="435"/>
      <c r="CA21" s="435"/>
      <c r="CB21" s="435"/>
      <c r="CC21" s="436"/>
      <c r="CD21" s="20"/>
      <c r="CE21" s="317"/>
      <c r="CF21" s="317"/>
      <c r="CG21" s="317"/>
      <c r="CH21" s="317"/>
      <c r="CI21" s="317"/>
      <c r="CJ21" s="317"/>
      <c r="CK21" s="317"/>
      <c r="CL21" s="317"/>
      <c r="CM21" s="317"/>
      <c r="CN21" s="317"/>
      <c r="CO21" s="317"/>
      <c r="CP21" s="317"/>
      <c r="CQ21" s="317"/>
      <c r="CR21" s="317"/>
      <c r="CS21" s="318"/>
      <c r="CT21" s="319"/>
      <c r="CU21" s="320"/>
      <c r="CV21" s="320"/>
      <c r="CW21" s="320"/>
      <c r="CX21" s="320"/>
      <c r="CY21" s="320"/>
      <c r="CZ21" s="320"/>
      <c r="DA21" s="321"/>
      <c r="DB21" s="319"/>
      <c r="DC21" s="320"/>
      <c r="DD21" s="320"/>
      <c r="DE21" s="320"/>
      <c r="DF21" s="320"/>
      <c r="DG21" s="320"/>
      <c r="DH21" s="320"/>
      <c r="DI21" s="321"/>
    </row>
    <row r="22" spans="1:113" ht="18.75" customHeight="1" x14ac:dyDescent="0.15">
      <c r="A22" s="2"/>
      <c r="B22" s="438" t="s">
        <v>243</v>
      </c>
      <c r="C22" s="352"/>
      <c r="D22" s="353"/>
      <c r="E22" s="331" t="s">
        <v>9</v>
      </c>
      <c r="F22" s="332"/>
      <c r="G22" s="332"/>
      <c r="H22" s="332"/>
      <c r="I22" s="332"/>
      <c r="J22" s="332"/>
      <c r="K22" s="333"/>
      <c r="L22" s="331" t="s">
        <v>245</v>
      </c>
      <c r="M22" s="332"/>
      <c r="N22" s="332"/>
      <c r="O22" s="332"/>
      <c r="P22" s="333"/>
      <c r="Q22" s="337" t="s">
        <v>198</v>
      </c>
      <c r="R22" s="338"/>
      <c r="S22" s="338"/>
      <c r="T22" s="338"/>
      <c r="U22" s="338"/>
      <c r="V22" s="339"/>
      <c r="W22" s="351" t="s">
        <v>246</v>
      </c>
      <c r="X22" s="352"/>
      <c r="Y22" s="353"/>
      <c r="Z22" s="331" t="s">
        <v>9</v>
      </c>
      <c r="AA22" s="332"/>
      <c r="AB22" s="332"/>
      <c r="AC22" s="332"/>
      <c r="AD22" s="332"/>
      <c r="AE22" s="332"/>
      <c r="AF22" s="332"/>
      <c r="AG22" s="333"/>
      <c r="AH22" s="343" t="s">
        <v>184</v>
      </c>
      <c r="AI22" s="332"/>
      <c r="AJ22" s="332"/>
      <c r="AK22" s="332"/>
      <c r="AL22" s="333"/>
      <c r="AM22" s="343" t="s">
        <v>247</v>
      </c>
      <c r="AN22" s="344"/>
      <c r="AO22" s="344"/>
      <c r="AP22" s="344"/>
      <c r="AQ22" s="344"/>
      <c r="AR22" s="345"/>
      <c r="AS22" s="337" t="s">
        <v>198</v>
      </c>
      <c r="AT22" s="338"/>
      <c r="AU22" s="338"/>
      <c r="AV22" s="338"/>
      <c r="AW22" s="338"/>
      <c r="AX22" s="349"/>
      <c r="AY22" s="459" t="s">
        <v>249</v>
      </c>
      <c r="AZ22" s="460"/>
      <c r="BA22" s="460"/>
      <c r="BB22" s="460"/>
      <c r="BC22" s="460"/>
      <c r="BD22" s="460"/>
      <c r="BE22" s="460"/>
      <c r="BF22" s="460"/>
      <c r="BG22" s="460"/>
      <c r="BH22" s="460"/>
      <c r="BI22" s="460"/>
      <c r="BJ22" s="460"/>
      <c r="BK22" s="460"/>
      <c r="BL22" s="460"/>
      <c r="BM22" s="461"/>
      <c r="BN22" s="443">
        <v>13455063</v>
      </c>
      <c r="BO22" s="444"/>
      <c r="BP22" s="444"/>
      <c r="BQ22" s="444"/>
      <c r="BR22" s="444"/>
      <c r="BS22" s="444"/>
      <c r="BT22" s="444"/>
      <c r="BU22" s="445"/>
      <c r="BV22" s="443">
        <v>13485890</v>
      </c>
      <c r="BW22" s="444"/>
      <c r="BX22" s="444"/>
      <c r="BY22" s="444"/>
      <c r="BZ22" s="444"/>
      <c r="CA22" s="444"/>
      <c r="CB22" s="444"/>
      <c r="CC22" s="445"/>
      <c r="CD22" s="20"/>
      <c r="CE22" s="317"/>
      <c r="CF22" s="317"/>
      <c r="CG22" s="317"/>
      <c r="CH22" s="317"/>
      <c r="CI22" s="317"/>
      <c r="CJ22" s="317"/>
      <c r="CK22" s="317"/>
      <c r="CL22" s="317"/>
      <c r="CM22" s="317"/>
      <c r="CN22" s="317"/>
      <c r="CO22" s="317"/>
      <c r="CP22" s="317"/>
      <c r="CQ22" s="317"/>
      <c r="CR22" s="317"/>
      <c r="CS22" s="318"/>
      <c r="CT22" s="319"/>
      <c r="CU22" s="320"/>
      <c r="CV22" s="320"/>
      <c r="CW22" s="320"/>
      <c r="CX22" s="320"/>
      <c r="CY22" s="320"/>
      <c r="CZ22" s="320"/>
      <c r="DA22" s="321"/>
      <c r="DB22" s="319"/>
      <c r="DC22" s="320"/>
      <c r="DD22" s="320"/>
      <c r="DE22" s="320"/>
      <c r="DF22" s="320"/>
      <c r="DG22" s="320"/>
      <c r="DH22" s="320"/>
      <c r="DI22" s="321"/>
    </row>
    <row r="23" spans="1:113" ht="18.75" customHeight="1" x14ac:dyDescent="0.15">
      <c r="A23" s="2"/>
      <c r="B23" s="439"/>
      <c r="C23" s="355"/>
      <c r="D23" s="356"/>
      <c r="E23" s="334"/>
      <c r="F23" s="335"/>
      <c r="G23" s="335"/>
      <c r="H23" s="335"/>
      <c r="I23" s="335"/>
      <c r="J23" s="335"/>
      <c r="K23" s="336"/>
      <c r="L23" s="334"/>
      <c r="M23" s="335"/>
      <c r="N23" s="335"/>
      <c r="O23" s="335"/>
      <c r="P23" s="336"/>
      <c r="Q23" s="340"/>
      <c r="R23" s="341"/>
      <c r="S23" s="341"/>
      <c r="T23" s="341"/>
      <c r="U23" s="341"/>
      <c r="V23" s="342"/>
      <c r="W23" s="354"/>
      <c r="X23" s="355"/>
      <c r="Y23" s="356"/>
      <c r="Z23" s="334"/>
      <c r="AA23" s="335"/>
      <c r="AB23" s="335"/>
      <c r="AC23" s="335"/>
      <c r="AD23" s="335"/>
      <c r="AE23" s="335"/>
      <c r="AF23" s="335"/>
      <c r="AG23" s="336"/>
      <c r="AH23" s="334"/>
      <c r="AI23" s="335"/>
      <c r="AJ23" s="335"/>
      <c r="AK23" s="335"/>
      <c r="AL23" s="336"/>
      <c r="AM23" s="346"/>
      <c r="AN23" s="347"/>
      <c r="AO23" s="347"/>
      <c r="AP23" s="347"/>
      <c r="AQ23" s="347"/>
      <c r="AR23" s="348"/>
      <c r="AS23" s="340"/>
      <c r="AT23" s="341"/>
      <c r="AU23" s="341"/>
      <c r="AV23" s="341"/>
      <c r="AW23" s="341"/>
      <c r="AX23" s="350"/>
      <c r="AY23" s="453" t="s">
        <v>251</v>
      </c>
      <c r="AZ23" s="454"/>
      <c r="BA23" s="454"/>
      <c r="BB23" s="454"/>
      <c r="BC23" s="454"/>
      <c r="BD23" s="454"/>
      <c r="BE23" s="454"/>
      <c r="BF23" s="454"/>
      <c r="BG23" s="454"/>
      <c r="BH23" s="454"/>
      <c r="BI23" s="454"/>
      <c r="BJ23" s="454"/>
      <c r="BK23" s="454"/>
      <c r="BL23" s="454"/>
      <c r="BM23" s="455"/>
      <c r="BN23" s="456">
        <v>12139803</v>
      </c>
      <c r="BO23" s="457"/>
      <c r="BP23" s="457"/>
      <c r="BQ23" s="457"/>
      <c r="BR23" s="457"/>
      <c r="BS23" s="457"/>
      <c r="BT23" s="457"/>
      <c r="BU23" s="458"/>
      <c r="BV23" s="456">
        <v>12011061</v>
      </c>
      <c r="BW23" s="457"/>
      <c r="BX23" s="457"/>
      <c r="BY23" s="457"/>
      <c r="BZ23" s="457"/>
      <c r="CA23" s="457"/>
      <c r="CB23" s="457"/>
      <c r="CC23" s="458"/>
      <c r="CD23" s="20"/>
      <c r="CE23" s="317"/>
      <c r="CF23" s="317"/>
      <c r="CG23" s="317"/>
      <c r="CH23" s="317"/>
      <c r="CI23" s="317"/>
      <c r="CJ23" s="317"/>
      <c r="CK23" s="317"/>
      <c r="CL23" s="317"/>
      <c r="CM23" s="317"/>
      <c r="CN23" s="317"/>
      <c r="CO23" s="317"/>
      <c r="CP23" s="317"/>
      <c r="CQ23" s="317"/>
      <c r="CR23" s="317"/>
      <c r="CS23" s="318"/>
      <c r="CT23" s="319"/>
      <c r="CU23" s="320"/>
      <c r="CV23" s="320"/>
      <c r="CW23" s="320"/>
      <c r="CX23" s="320"/>
      <c r="CY23" s="320"/>
      <c r="CZ23" s="320"/>
      <c r="DA23" s="321"/>
      <c r="DB23" s="319"/>
      <c r="DC23" s="320"/>
      <c r="DD23" s="320"/>
      <c r="DE23" s="320"/>
      <c r="DF23" s="320"/>
      <c r="DG23" s="320"/>
      <c r="DH23" s="320"/>
      <c r="DI23" s="321"/>
    </row>
    <row r="24" spans="1:113" ht="18.75" customHeight="1" x14ac:dyDescent="0.15">
      <c r="A24" s="2"/>
      <c r="B24" s="439"/>
      <c r="C24" s="355"/>
      <c r="D24" s="356"/>
      <c r="E24" s="446" t="s">
        <v>253</v>
      </c>
      <c r="F24" s="447"/>
      <c r="G24" s="447"/>
      <c r="H24" s="447"/>
      <c r="I24" s="447"/>
      <c r="J24" s="447"/>
      <c r="K24" s="448"/>
      <c r="L24" s="449">
        <v>1</v>
      </c>
      <c r="M24" s="450"/>
      <c r="N24" s="450"/>
      <c r="O24" s="450"/>
      <c r="P24" s="451"/>
      <c r="Q24" s="449">
        <v>7700</v>
      </c>
      <c r="R24" s="450"/>
      <c r="S24" s="450"/>
      <c r="T24" s="450"/>
      <c r="U24" s="450"/>
      <c r="V24" s="451"/>
      <c r="W24" s="354"/>
      <c r="X24" s="355"/>
      <c r="Y24" s="356"/>
      <c r="Z24" s="446" t="s">
        <v>254</v>
      </c>
      <c r="AA24" s="447"/>
      <c r="AB24" s="447"/>
      <c r="AC24" s="447"/>
      <c r="AD24" s="447"/>
      <c r="AE24" s="447"/>
      <c r="AF24" s="447"/>
      <c r="AG24" s="448"/>
      <c r="AH24" s="449">
        <v>225</v>
      </c>
      <c r="AI24" s="450"/>
      <c r="AJ24" s="450"/>
      <c r="AK24" s="450"/>
      <c r="AL24" s="451"/>
      <c r="AM24" s="449">
        <v>694575</v>
      </c>
      <c r="AN24" s="450"/>
      <c r="AO24" s="450"/>
      <c r="AP24" s="450"/>
      <c r="AQ24" s="450"/>
      <c r="AR24" s="451"/>
      <c r="AS24" s="449">
        <v>3087</v>
      </c>
      <c r="AT24" s="450"/>
      <c r="AU24" s="450"/>
      <c r="AV24" s="450"/>
      <c r="AW24" s="450"/>
      <c r="AX24" s="452"/>
      <c r="AY24" s="431" t="s">
        <v>256</v>
      </c>
      <c r="AZ24" s="432"/>
      <c r="BA24" s="432"/>
      <c r="BB24" s="432"/>
      <c r="BC24" s="432"/>
      <c r="BD24" s="432"/>
      <c r="BE24" s="432"/>
      <c r="BF24" s="432"/>
      <c r="BG24" s="432"/>
      <c r="BH24" s="432"/>
      <c r="BI24" s="432"/>
      <c r="BJ24" s="432"/>
      <c r="BK24" s="432"/>
      <c r="BL24" s="432"/>
      <c r="BM24" s="433"/>
      <c r="BN24" s="456">
        <v>9757443</v>
      </c>
      <c r="BO24" s="457"/>
      <c r="BP24" s="457"/>
      <c r="BQ24" s="457"/>
      <c r="BR24" s="457"/>
      <c r="BS24" s="457"/>
      <c r="BT24" s="457"/>
      <c r="BU24" s="458"/>
      <c r="BV24" s="456">
        <v>9613363</v>
      </c>
      <c r="BW24" s="457"/>
      <c r="BX24" s="457"/>
      <c r="BY24" s="457"/>
      <c r="BZ24" s="457"/>
      <c r="CA24" s="457"/>
      <c r="CB24" s="457"/>
      <c r="CC24" s="458"/>
      <c r="CD24" s="20"/>
      <c r="CE24" s="317"/>
      <c r="CF24" s="317"/>
      <c r="CG24" s="317"/>
      <c r="CH24" s="317"/>
      <c r="CI24" s="317"/>
      <c r="CJ24" s="317"/>
      <c r="CK24" s="317"/>
      <c r="CL24" s="317"/>
      <c r="CM24" s="317"/>
      <c r="CN24" s="317"/>
      <c r="CO24" s="317"/>
      <c r="CP24" s="317"/>
      <c r="CQ24" s="317"/>
      <c r="CR24" s="317"/>
      <c r="CS24" s="318"/>
      <c r="CT24" s="319"/>
      <c r="CU24" s="320"/>
      <c r="CV24" s="320"/>
      <c r="CW24" s="320"/>
      <c r="CX24" s="320"/>
      <c r="CY24" s="320"/>
      <c r="CZ24" s="320"/>
      <c r="DA24" s="321"/>
      <c r="DB24" s="319"/>
      <c r="DC24" s="320"/>
      <c r="DD24" s="320"/>
      <c r="DE24" s="320"/>
      <c r="DF24" s="320"/>
      <c r="DG24" s="320"/>
      <c r="DH24" s="320"/>
      <c r="DI24" s="321"/>
    </row>
    <row r="25" spans="1:113" ht="18.75" customHeight="1" x14ac:dyDescent="0.15">
      <c r="A25" s="2"/>
      <c r="B25" s="439"/>
      <c r="C25" s="355"/>
      <c r="D25" s="356"/>
      <c r="E25" s="446" t="s">
        <v>258</v>
      </c>
      <c r="F25" s="447"/>
      <c r="G25" s="447"/>
      <c r="H25" s="447"/>
      <c r="I25" s="447"/>
      <c r="J25" s="447"/>
      <c r="K25" s="448"/>
      <c r="L25" s="449">
        <v>1</v>
      </c>
      <c r="M25" s="450"/>
      <c r="N25" s="450"/>
      <c r="O25" s="450"/>
      <c r="P25" s="451"/>
      <c r="Q25" s="449">
        <v>6380</v>
      </c>
      <c r="R25" s="450"/>
      <c r="S25" s="450"/>
      <c r="T25" s="450"/>
      <c r="U25" s="450"/>
      <c r="V25" s="451"/>
      <c r="W25" s="354"/>
      <c r="X25" s="355"/>
      <c r="Y25" s="356"/>
      <c r="Z25" s="446" t="s">
        <v>259</v>
      </c>
      <c r="AA25" s="447"/>
      <c r="AB25" s="447"/>
      <c r="AC25" s="447"/>
      <c r="AD25" s="447"/>
      <c r="AE25" s="447"/>
      <c r="AF25" s="447"/>
      <c r="AG25" s="448"/>
      <c r="AH25" s="449">
        <v>35</v>
      </c>
      <c r="AI25" s="450"/>
      <c r="AJ25" s="450"/>
      <c r="AK25" s="450"/>
      <c r="AL25" s="451"/>
      <c r="AM25" s="449">
        <v>109130</v>
      </c>
      <c r="AN25" s="450"/>
      <c r="AO25" s="450"/>
      <c r="AP25" s="450"/>
      <c r="AQ25" s="450"/>
      <c r="AR25" s="451"/>
      <c r="AS25" s="449">
        <v>3118</v>
      </c>
      <c r="AT25" s="450"/>
      <c r="AU25" s="450"/>
      <c r="AV25" s="450"/>
      <c r="AW25" s="450"/>
      <c r="AX25" s="452"/>
      <c r="AY25" s="459" t="s">
        <v>37</v>
      </c>
      <c r="AZ25" s="460"/>
      <c r="BA25" s="460"/>
      <c r="BB25" s="460"/>
      <c r="BC25" s="460"/>
      <c r="BD25" s="460"/>
      <c r="BE25" s="460"/>
      <c r="BF25" s="460"/>
      <c r="BG25" s="460"/>
      <c r="BH25" s="460"/>
      <c r="BI25" s="460"/>
      <c r="BJ25" s="460"/>
      <c r="BK25" s="460"/>
      <c r="BL25" s="460"/>
      <c r="BM25" s="461"/>
      <c r="BN25" s="443">
        <v>896785</v>
      </c>
      <c r="BO25" s="444"/>
      <c r="BP25" s="444"/>
      <c r="BQ25" s="444"/>
      <c r="BR25" s="444"/>
      <c r="BS25" s="444"/>
      <c r="BT25" s="444"/>
      <c r="BU25" s="445"/>
      <c r="BV25" s="443">
        <v>776167</v>
      </c>
      <c r="BW25" s="444"/>
      <c r="BX25" s="444"/>
      <c r="BY25" s="444"/>
      <c r="BZ25" s="444"/>
      <c r="CA25" s="444"/>
      <c r="CB25" s="444"/>
      <c r="CC25" s="445"/>
      <c r="CD25" s="20"/>
      <c r="CE25" s="317"/>
      <c r="CF25" s="317"/>
      <c r="CG25" s="317"/>
      <c r="CH25" s="317"/>
      <c r="CI25" s="317"/>
      <c r="CJ25" s="317"/>
      <c r="CK25" s="317"/>
      <c r="CL25" s="317"/>
      <c r="CM25" s="317"/>
      <c r="CN25" s="317"/>
      <c r="CO25" s="317"/>
      <c r="CP25" s="317"/>
      <c r="CQ25" s="317"/>
      <c r="CR25" s="317"/>
      <c r="CS25" s="318"/>
      <c r="CT25" s="319"/>
      <c r="CU25" s="320"/>
      <c r="CV25" s="320"/>
      <c r="CW25" s="320"/>
      <c r="CX25" s="320"/>
      <c r="CY25" s="320"/>
      <c r="CZ25" s="320"/>
      <c r="DA25" s="321"/>
      <c r="DB25" s="319"/>
      <c r="DC25" s="320"/>
      <c r="DD25" s="320"/>
      <c r="DE25" s="320"/>
      <c r="DF25" s="320"/>
      <c r="DG25" s="320"/>
      <c r="DH25" s="320"/>
      <c r="DI25" s="321"/>
    </row>
    <row r="26" spans="1:113" ht="18.75" customHeight="1" x14ac:dyDescent="0.15">
      <c r="A26" s="2"/>
      <c r="B26" s="439"/>
      <c r="C26" s="355"/>
      <c r="D26" s="356"/>
      <c r="E26" s="446" t="s">
        <v>260</v>
      </c>
      <c r="F26" s="447"/>
      <c r="G26" s="447"/>
      <c r="H26" s="447"/>
      <c r="I26" s="447"/>
      <c r="J26" s="447"/>
      <c r="K26" s="448"/>
      <c r="L26" s="449">
        <v>1</v>
      </c>
      <c r="M26" s="450"/>
      <c r="N26" s="450"/>
      <c r="O26" s="450"/>
      <c r="P26" s="451"/>
      <c r="Q26" s="449">
        <v>5570</v>
      </c>
      <c r="R26" s="450"/>
      <c r="S26" s="450"/>
      <c r="T26" s="450"/>
      <c r="U26" s="450"/>
      <c r="V26" s="451"/>
      <c r="W26" s="354"/>
      <c r="X26" s="355"/>
      <c r="Y26" s="356"/>
      <c r="Z26" s="446" t="s">
        <v>261</v>
      </c>
      <c r="AA26" s="465"/>
      <c r="AB26" s="465"/>
      <c r="AC26" s="465"/>
      <c r="AD26" s="465"/>
      <c r="AE26" s="465"/>
      <c r="AF26" s="465"/>
      <c r="AG26" s="466"/>
      <c r="AH26" s="449">
        <v>15</v>
      </c>
      <c r="AI26" s="450"/>
      <c r="AJ26" s="450"/>
      <c r="AK26" s="450"/>
      <c r="AL26" s="451"/>
      <c r="AM26" s="449">
        <v>47535</v>
      </c>
      <c r="AN26" s="450"/>
      <c r="AO26" s="450"/>
      <c r="AP26" s="450"/>
      <c r="AQ26" s="450"/>
      <c r="AR26" s="451"/>
      <c r="AS26" s="449">
        <v>3169</v>
      </c>
      <c r="AT26" s="450"/>
      <c r="AU26" s="450"/>
      <c r="AV26" s="450"/>
      <c r="AW26" s="450"/>
      <c r="AX26" s="452"/>
      <c r="AY26" s="467" t="s">
        <v>262</v>
      </c>
      <c r="AZ26" s="418"/>
      <c r="BA26" s="418"/>
      <c r="BB26" s="418"/>
      <c r="BC26" s="418"/>
      <c r="BD26" s="418"/>
      <c r="BE26" s="418"/>
      <c r="BF26" s="418"/>
      <c r="BG26" s="418"/>
      <c r="BH26" s="418"/>
      <c r="BI26" s="418"/>
      <c r="BJ26" s="418"/>
      <c r="BK26" s="418"/>
      <c r="BL26" s="418"/>
      <c r="BM26" s="468"/>
      <c r="BN26" s="456" t="s">
        <v>204</v>
      </c>
      <c r="BO26" s="457"/>
      <c r="BP26" s="457"/>
      <c r="BQ26" s="457"/>
      <c r="BR26" s="457"/>
      <c r="BS26" s="457"/>
      <c r="BT26" s="457"/>
      <c r="BU26" s="458"/>
      <c r="BV26" s="456" t="s">
        <v>204</v>
      </c>
      <c r="BW26" s="457"/>
      <c r="BX26" s="457"/>
      <c r="BY26" s="457"/>
      <c r="BZ26" s="457"/>
      <c r="CA26" s="457"/>
      <c r="CB26" s="457"/>
      <c r="CC26" s="458"/>
      <c r="CD26" s="20"/>
      <c r="CE26" s="317"/>
      <c r="CF26" s="317"/>
      <c r="CG26" s="317"/>
      <c r="CH26" s="317"/>
      <c r="CI26" s="317"/>
      <c r="CJ26" s="317"/>
      <c r="CK26" s="317"/>
      <c r="CL26" s="317"/>
      <c r="CM26" s="317"/>
      <c r="CN26" s="317"/>
      <c r="CO26" s="317"/>
      <c r="CP26" s="317"/>
      <c r="CQ26" s="317"/>
      <c r="CR26" s="317"/>
      <c r="CS26" s="318"/>
      <c r="CT26" s="319"/>
      <c r="CU26" s="320"/>
      <c r="CV26" s="320"/>
      <c r="CW26" s="320"/>
      <c r="CX26" s="320"/>
      <c r="CY26" s="320"/>
      <c r="CZ26" s="320"/>
      <c r="DA26" s="321"/>
      <c r="DB26" s="319"/>
      <c r="DC26" s="320"/>
      <c r="DD26" s="320"/>
      <c r="DE26" s="320"/>
      <c r="DF26" s="320"/>
      <c r="DG26" s="320"/>
      <c r="DH26" s="320"/>
      <c r="DI26" s="321"/>
    </row>
    <row r="27" spans="1:113" ht="18.75" customHeight="1" x14ac:dyDescent="0.15">
      <c r="A27" s="2"/>
      <c r="B27" s="439"/>
      <c r="C27" s="355"/>
      <c r="D27" s="356"/>
      <c r="E27" s="446" t="s">
        <v>263</v>
      </c>
      <c r="F27" s="447"/>
      <c r="G27" s="447"/>
      <c r="H27" s="447"/>
      <c r="I27" s="447"/>
      <c r="J27" s="447"/>
      <c r="K27" s="448"/>
      <c r="L27" s="449">
        <v>1</v>
      </c>
      <c r="M27" s="450"/>
      <c r="N27" s="450"/>
      <c r="O27" s="450"/>
      <c r="P27" s="451"/>
      <c r="Q27" s="449">
        <v>3800</v>
      </c>
      <c r="R27" s="450"/>
      <c r="S27" s="450"/>
      <c r="T27" s="450"/>
      <c r="U27" s="450"/>
      <c r="V27" s="451"/>
      <c r="W27" s="354"/>
      <c r="X27" s="355"/>
      <c r="Y27" s="356"/>
      <c r="Z27" s="446" t="s">
        <v>265</v>
      </c>
      <c r="AA27" s="447"/>
      <c r="AB27" s="447"/>
      <c r="AC27" s="447"/>
      <c r="AD27" s="447"/>
      <c r="AE27" s="447"/>
      <c r="AF27" s="447"/>
      <c r="AG27" s="448"/>
      <c r="AH27" s="449" t="s">
        <v>204</v>
      </c>
      <c r="AI27" s="450"/>
      <c r="AJ27" s="450"/>
      <c r="AK27" s="450"/>
      <c r="AL27" s="451"/>
      <c r="AM27" s="449" t="s">
        <v>204</v>
      </c>
      <c r="AN27" s="450"/>
      <c r="AO27" s="450"/>
      <c r="AP27" s="450"/>
      <c r="AQ27" s="450"/>
      <c r="AR27" s="451"/>
      <c r="AS27" s="449" t="s">
        <v>204</v>
      </c>
      <c r="AT27" s="450"/>
      <c r="AU27" s="450"/>
      <c r="AV27" s="450"/>
      <c r="AW27" s="450"/>
      <c r="AX27" s="452"/>
      <c r="AY27" s="462" t="s">
        <v>267</v>
      </c>
      <c r="AZ27" s="463"/>
      <c r="BA27" s="463"/>
      <c r="BB27" s="463"/>
      <c r="BC27" s="463"/>
      <c r="BD27" s="463"/>
      <c r="BE27" s="463"/>
      <c r="BF27" s="463"/>
      <c r="BG27" s="463"/>
      <c r="BH27" s="463"/>
      <c r="BI27" s="463"/>
      <c r="BJ27" s="463"/>
      <c r="BK27" s="463"/>
      <c r="BL27" s="463"/>
      <c r="BM27" s="464"/>
      <c r="BN27" s="434">
        <v>915331</v>
      </c>
      <c r="BO27" s="435"/>
      <c r="BP27" s="435"/>
      <c r="BQ27" s="435"/>
      <c r="BR27" s="435"/>
      <c r="BS27" s="435"/>
      <c r="BT27" s="435"/>
      <c r="BU27" s="436"/>
      <c r="BV27" s="434">
        <v>915242</v>
      </c>
      <c r="BW27" s="435"/>
      <c r="BX27" s="435"/>
      <c r="BY27" s="435"/>
      <c r="BZ27" s="435"/>
      <c r="CA27" s="435"/>
      <c r="CB27" s="435"/>
      <c r="CC27" s="436"/>
      <c r="CD27" s="16"/>
      <c r="CE27" s="317"/>
      <c r="CF27" s="317"/>
      <c r="CG27" s="317"/>
      <c r="CH27" s="317"/>
      <c r="CI27" s="317"/>
      <c r="CJ27" s="317"/>
      <c r="CK27" s="317"/>
      <c r="CL27" s="317"/>
      <c r="CM27" s="317"/>
      <c r="CN27" s="317"/>
      <c r="CO27" s="317"/>
      <c r="CP27" s="317"/>
      <c r="CQ27" s="317"/>
      <c r="CR27" s="317"/>
      <c r="CS27" s="318"/>
      <c r="CT27" s="319"/>
      <c r="CU27" s="320"/>
      <c r="CV27" s="320"/>
      <c r="CW27" s="320"/>
      <c r="CX27" s="320"/>
      <c r="CY27" s="320"/>
      <c r="CZ27" s="320"/>
      <c r="DA27" s="321"/>
      <c r="DB27" s="319"/>
      <c r="DC27" s="320"/>
      <c r="DD27" s="320"/>
      <c r="DE27" s="320"/>
      <c r="DF27" s="320"/>
      <c r="DG27" s="320"/>
      <c r="DH27" s="320"/>
      <c r="DI27" s="321"/>
    </row>
    <row r="28" spans="1:113" ht="18.75" customHeight="1" x14ac:dyDescent="0.15">
      <c r="A28" s="2"/>
      <c r="B28" s="439"/>
      <c r="C28" s="355"/>
      <c r="D28" s="356"/>
      <c r="E28" s="446" t="s">
        <v>268</v>
      </c>
      <c r="F28" s="447"/>
      <c r="G28" s="447"/>
      <c r="H28" s="447"/>
      <c r="I28" s="447"/>
      <c r="J28" s="447"/>
      <c r="K28" s="448"/>
      <c r="L28" s="449">
        <v>1</v>
      </c>
      <c r="M28" s="450"/>
      <c r="N28" s="450"/>
      <c r="O28" s="450"/>
      <c r="P28" s="451"/>
      <c r="Q28" s="449">
        <v>3300</v>
      </c>
      <c r="R28" s="450"/>
      <c r="S28" s="450"/>
      <c r="T28" s="450"/>
      <c r="U28" s="450"/>
      <c r="V28" s="451"/>
      <c r="W28" s="354"/>
      <c r="X28" s="355"/>
      <c r="Y28" s="356"/>
      <c r="Z28" s="446" t="s">
        <v>38</v>
      </c>
      <c r="AA28" s="447"/>
      <c r="AB28" s="447"/>
      <c r="AC28" s="447"/>
      <c r="AD28" s="447"/>
      <c r="AE28" s="447"/>
      <c r="AF28" s="447"/>
      <c r="AG28" s="448"/>
      <c r="AH28" s="449" t="s">
        <v>204</v>
      </c>
      <c r="AI28" s="450"/>
      <c r="AJ28" s="450"/>
      <c r="AK28" s="450"/>
      <c r="AL28" s="451"/>
      <c r="AM28" s="449" t="s">
        <v>204</v>
      </c>
      <c r="AN28" s="450"/>
      <c r="AO28" s="450"/>
      <c r="AP28" s="450"/>
      <c r="AQ28" s="450"/>
      <c r="AR28" s="451"/>
      <c r="AS28" s="449" t="s">
        <v>204</v>
      </c>
      <c r="AT28" s="450"/>
      <c r="AU28" s="450"/>
      <c r="AV28" s="450"/>
      <c r="AW28" s="450"/>
      <c r="AX28" s="452"/>
      <c r="AY28" s="322" t="s">
        <v>272</v>
      </c>
      <c r="AZ28" s="323"/>
      <c r="BA28" s="323"/>
      <c r="BB28" s="324"/>
      <c r="BC28" s="459" t="s">
        <v>108</v>
      </c>
      <c r="BD28" s="460"/>
      <c r="BE28" s="460"/>
      <c r="BF28" s="460"/>
      <c r="BG28" s="460"/>
      <c r="BH28" s="460"/>
      <c r="BI28" s="460"/>
      <c r="BJ28" s="460"/>
      <c r="BK28" s="460"/>
      <c r="BL28" s="460"/>
      <c r="BM28" s="461"/>
      <c r="BN28" s="443">
        <v>6345518</v>
      </c>
      <c r="BO28" s="444"/>
      <c r="BP28" s="444"/>
      <c r="BQ28" s="444"/>
      <c r="BR28" s="444"/>
      <c r="BS28" s="444"/>
      <c r="BT28" s="444"/>
      <c r="BU28" s="445"/>
      <c r="BV28" s="443">
        <v>6147768</v>
      </c>
      <c r="BW28" s="444"/>
      <c r="BX28" s="444"/>
      <c r="BY28" s="444"/>
      <c r="BZ28" s="444"/>
      <c r="CA28" s="444"/>
      <c r="CB28" s="444"/>
      <c r="CC28" s="445"/>
      <c r="CD28" s="20"/>
      <c r="CE28" s="317"/>
      <c r="CF28" s="317"/>
      <c r="CG28" s="317"/>
      <c r="CH28" s="317"/>
      <c r="CI28" s="317"/>
      <c r="CJ28" s="317"/>
      <c r="CK28" s="317"/>
      <c r="CL28" s="317"/>
      <c r="CM28" s="317"/>
      <c r="CN28" s="317"/>
      <c r="CO28" s="317"/>
      <c r="CP28" s="317"/>
      <c r="CQ28" s="317"/>
      <c r="CR28" s="317"/>
      <c r="CS28" s="318"/>
      <c r="CT28" s="319"/>
      <c r="CU28" s="320"/>
      <c r="CV28" s="320"/>
      <c r="CW28" s="320"/>
      <c r="CX28" s="320"/>
      <c r="CY28" s="320"/>
      <c r="CZ28" s="320"/>
      <c r="DA28" s="321"/>
      <c r="DB28" s="319"/>
      <c r="DC28" s="320"/>
      <c r="DD28" s="320"/>
      <c r="DE28" s="320"/>
      <c r="DF28" s="320"/>
      <c r="DG28" s="320"/>
      <c r="DH28" s="320"/>
      <c r="DI28" s="321"/>
    </row>
    <row r="29" spans="1:113" ht="18.75" customHeight="1" x14ac:dyDescent="0.15">
      <c r="A29" s="2"/>
      <c r="B29" s="439"/>
      <c r="C29" s="355"/>
      <c r="D29" s="356"/>
      <c r="E29" s="446" t="s">
        <v>273</v>
      </c>
      <c r="F29" s="447"/>
      <c r="G29" s="447"/>
      <c r="H29" s="447"/>
      <c r="I29" s="447"/>
      <c r="J29" s="447"/>
      <c r="K29" s="448"/>
      <c r="L29" s="449">
        <v>16</v>
      </c>
      <c r="M29" s="450"/>
      <c r="N29" s="450"/>
      <c r="O29" s="450"/>
      <c r="P29" s="451"/>
      <c r="Q29" s="449">
        <v>3000</v>
      </c>
      <c r="R29" s="450"/>
      <c r="S29" s="450"/>
      <c r="T29" s="450"/>
      <c r="U29" s="450"/>
      <c r="V29" s="451"/>
      <c r="W29" s="357"/>
      <c r="X29" s="358"/>
      <c r="Y29" s="359"/>
      <c r="Z29" s="446" t="s">
        <v>275</v>
      </c>
      <c r="AA29" s="447"/>
      <c r="AB29" s="447"/>
      <c r="AC29" s="447"/>
      <c r="AD29" s="447"/>
      <c r="AE29" s="447"/>
      <c r="AF29" s="447"/>
      <c r="AG29" s="448"/>
      <c r="AH29" s="449">
        <v>225</v>
      </c>
      <c r="AI29" s="450"/>
      <c r="AJ29" s="450"/>
      <c r="AK29" s="450"/>
      <c r="AL29" s="451"/>
      <c r="AM29" s="449">
        <v>694575</v>
      </c>
      <c r="AN29" s="450"/>
      <c r="AO29" s="450"/>
      <c r="AP29" s="450"/>
      <c r="AQ29" s="450"/>
      <c r="AR29" s="451"/>
      <c r="AS29" s="449">
        <v>3087</v>
      </c>
      <c r="AT29" s="450"/>
      <c r="AU29" s="450"/>
      <c r="AV29" s="450"/>
      <c r="AW29" s="450"/>
      <c r="AX29" s="452"/>
      <c r="AY29" s="325"/>
      <c r="AZ29" s="326"/>
      <c r="BA29" s="326"/>
      <c r="BB29" s="327"/>
      <c r="BC29" s="453" t="s">
        <v>276</v>
      </c>
      <c r="BD29" s="454"/>
      <c r="BE29" s="454"/>
      <c r="BF29" s="454"/>
      <c r="BG29" s="454"/>
      <c r="BH29" s="454"/>
      <c r="BI29" s="454"/>
      <c r="BJ29" s="454"/>
      <c r="BK29" s="454"/>
      <c r="BL29" s="454"/>
      <c r="BM29" s="455"/>
      <c r="BN29" s="456">
        <v>3979812</v>
      </c>
      <c r="BO29" s="457"/>
      <c r="BP29" s="457"/>
      <c r="BQ29" s="457"/>
      <c r="BR29" s="457"/>
      <c r="BS29" s="457"/>
      <c r="BT29" s="457"/>
      <c r="BU29" s="458"/>
      <c r="BV29" s="456">
        <v>3108630</v>
      </c>
      <c r="BW29" s="457"/>
      <c r="BX29" s="457"/>
      <c r="BY29" s="457"/>
      <c r="BZ29" s="457"/>
      <c r="CA29" s="457"/>
      <c r="CB29" s="457"/>
      <c r="CC29" s="458"/>
      <c r="CD29" s="16"/>
      <c r="CE29" s="317"/>
      <c r="CF29" s="317"/>
      <c r="CG29" s="317"/>
      <c r="CH29" s="317"/>
      <c r="CI29" s="317"/>
      <c r="CJ29" s="317"/>
      <c r="CK29" s="317"/>
      <c r="CL29" s="317"/>
      <c r="CM29" s="317"/>
      <c r="CN29" s="317"/>
      <c r="CO29" s="317"/>
      <c r="CP29" s="317"/>
      <c r="CQ29" s="317"/>
      <c r="CR29" s="317"/>
      <c r="CS29" s="318"/>
      <c r="CT29" s="319"/>
      <c r="CU29" s="320"/>
      <c r="CV29" s="320"/>
      <c r="CW29" s="320"/>
      <c r="CX29" s="320"/>
      <c r="CY29" s="320"/>
      <c r="CZ29" s="320"/>
      <c r="DA29" s="321"/>
      <c r="DB29" s="319"/>
      <c r="DC29" s="320"/>
      <c r="DD29" s="320"/>
      <c r="DE29" s="320"/>
      <c r="DF29" s="320"/>
      <c r="DG29" s="320"/>
      <c r="DH29" s="320"/>
      <c r="DI29" s="321"/>
    </row>
    <row r="30" spans="1:113" ht="18.75" customHeight="1" x14ac:dyDescent="0.15">
      <c r="A30" s="2"/>
      <c r="B30" s="440"/>
      <c r="C30" s="441"/>
      <c r="D30" s="442"/>
      <c r="E30" s="419"/>
      <c r="F30" s="420"/>
      <c r="G30" s="420"/>
      <c r="H30" s="420"/>
      <c r="I30" s="420"/>
      <c r="J30" s="420"/>
      <c r="K30" s="421"/>
      <c r="L30" s="422"/>
      <c r="M30" s="423"/>
      <c r="N30" s="423"/>
      <c r="O30" s="423"/>
      <c r="P30" s="424"/>
      <c r="Q30" s="422"/>
      <c r="R30" s="423"/>
      <c r="S30" s="423"/>
      <c r="T30" s="423"/>
      <c r="U30" s="423"/>
      <c r="V30" s="424"/>
      <c r="W30" s="425" t="s">
        <v>278</v>
      </c>
      <c r="X30" s="426"/>
      <c r="Y30" s="426"/>
      <c r="Z30" s="426"/>
      <c r="AA30" s="426"/>
      <c r="AB30" s="426"/>
      <c r="AC30" s="426"/>
      <c r="AD30" s="426"/>
      <c r="AE30" s="426"/>
      <c r="AF30" s="426"/>
      <c r="AG30" s="427"/>
      <c r="AH30" s="428">
        <v>95.1</v>
      </c>
      <c r="AI30" s="429"/>
      <c r="AJ30" s="429"/>
      <c r="AK30" s="429"/>
      <c r="AL30" s="429"/>
      <c r="AM30" s="429"/>
      <c r="AN30" s="429"/>
      <c r="AO30" s="429"/>
      <c r="AP30" s="429"/>
      <c r="AQ30" s="429"/>
      <c r="AR30" s="429"/>
      <c r="AS30" s="429"/>
      <c r="AT30" s="429"/>
      <c r="AU30" s="429"/>
      <c r="AV30" s="429"/>
      <c r="AW30" s="429"/>
      <c r="AX30" s="430"/>
      <c r="AY30" s="328"/>
      <c r="AZ30" s="329"/>
      <c r="BA30" s="329"/>
      <c r="BB30" s="330"/>
      <c r="BC30" s="431" t="s">
        <v>73</v>
      </c>
      <c r="BD30" s="432"/>
      <c r="BE30" s="432"/>
      <c r="BF30" s="432"/>
      <c r="BG30" s="432"/>
      <c r="BH30" s="432"/>
      <c r="BI30" s="432"/>
      <c r="BJ30" s="432"/>
      <c r="BK30" s="432"/>
      <c r="BL30" s="432"/>
      <c r="BM30" s="433"/>
      <c r="BN30" s="434">
        <v>6373395</v>
      </c>
      <c r="BO30" s="435"/>
      <c r="BP30" s="435"/>
      <c r="BQ30" s="435"/>
      <c r="BR30" s="435"/>
      <c r="BS30" s="435"/>
      <c r="BT30" s="435"/>
      <c r="BU30" s="436"/>
      <c r="BV30" s="434">
        <v>4357826</v>
      </c>
      <c r="BW30" s="435"/>
      <c r="BX30" s="435"/>
      <c r="BY30" s="435"/>
      <c r="BZ30" s="435"/>
      <c r="CA30" s="435"/>
      <c r="CB30" s="435"/>
      <c r="CC30" s="436"/>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15">
      <c r="A31" s="2"/>
      <c r="B31" s="4"/>
      <c r="DI31" s="35"/>
    </row>
    <row r="32" spans="1:113" ht="13.5" customHeight="1" x14ac:dyDescent="0.15">
      <c r="A32" s="2"/>
      <c r="B32" s="5"/>
      <c r="C32" s="437" t="s">
        <v>188</v>
      </c>
      <c r="D32" s="437"/>
      <c r="E32" s="437"/>
      <c r="F32" s="437"/>
      <c r="G32" s="437"/>
      <c r="H32" s="437"/>
      <c r="I32" s="437"/>
      <c r="J32" s="437"/>
      <c r="K32" s="437"/>
      <c r="L32" s="437"/>
      <c r="M32" s="437"/>
      <c r="N32" s="437"/>
      <c r="O32" s="437"/>
      <c r="P32" s="437"/>
      <c r="Q32" s="437"/>
      <c r="R32" s="437"/>
      <c r="S32" s="437"/>
      <c r="U32" s="418" t="s">
        <v>98</v>
      </c>
      <c r="V32" s="418"/>
      <c r="W32" s="418"/>
      <c r="X32" s="418"/>
      <c r="Y32" s="418"/>
      <c r="Z32" s="418"/>
      <c r="AA32" s="418"/>
      <c r="AB32" s="418"/>
      <c r="AC32" s="418"/>
      <c r="AD32" s="418"/>
      <c r="AE32" s="418"/>
      <c r="AF32" s="418"/>
      <c r="AG32" s="418"/>
      <c r="AH32" s="418"/>
      <c r="AI32" s="418"/>
      <c r="AJ32" s="418"/>
      <c r="AK32" s="418"/>
      <c r="AM32" s="418" t="s">
        <v>280</v>
      </c>
      <c r="AN32" s="418"/>
      <c r="AO32" s="418"/>
      <c r="AP32" s="418"/>
      <c r="AQ32" s="418"/>
      <c r="AR32" s="418"/>
      <c r="AS32" s="418"/>
      <c r="AT32" s="418"/>
      <c r="AU32" s="418"/>
      <c r="AV32" s="418"/>
      <c r="AW32" s="418"/>
      <c r="AX32" s="418"/>
      <c r="AY32" s="418"/>
      <c r="AZ32" s="418"/>
      <c r="BA32" s="418"/>
      <c r="BB32" s="418"/>
      <c r="BC32" s="418"/>
      <c r="BE32" s="418" t="s">
        <v>281</v>
      </c>
      <c r="BF32" s="418"/>
      <c r="BG32" s="418"/>
      <c r="BH32" s="418"/>
      <c r="BI32" s="418"/>
      <c r="BJ32" s="418"/>
      <c r="BK32" s="418"/>
      <c r="BL32" s="418"/>
      <c r="BM32" s="418"/>
      <c r="BN32" s="418"/>
      <c r="BO32" s="418"/>
      <c r="BP32" s="418"/>
      <c r="BQ32" s="418"/>
      <c r="BR32" s="418"/>
      <c r="BS32" s="418"/>
      <c r="BT32" s="418"/>
      <c r="BU32" s="418"/>
      <c r="BW32" s="418" t="s">
        <v>283</v>
      </c>
      <c r="BX32" s="418"/>
      <c r="BY32" s="418"/>
      <c r="BZ32" s="418"/>
      <c r="CA32" s="418"/>
      <c r="CB32" s="418"/>
      <c r="CC32" s="418"/>
      <c r="CD32" s="418"/>
      <c r="CE32" s="418"/>
      <c r="CF32" s="418"/>
      <c r="CG32" s="418"/>
      <c r="CH32" s="418"/>
      <c r="CI32" s="418"/>
      <c r="CJ32" s="418"/>
      <c r="CK32" s="418"/>
      <c r="CL32" s="418"/>
      <c r="CM32" s="418"/>
      <c r="CO32" s="418" t="s">
        <v>169</v>
      </c>
      <c r="CP32" s="418"/>
      <c r="CQ32" s="418"/>
      <c r="CR32" s="418"/>
      <c r="CS32" s="418"/>
      <c r="CT32" s="418"/>
      <c r="CU32" s="418"/>
      <c r="CV32" s="418"/>
      <c r="CW32" s="418"/>
      <c r="CX32" s="418"/>
      <c r="CY32" s="418"/>
      <c r="CZ32" s="418"/>
      <c r="DA32" s="418"/>
      <c r="DB32" s="418"/>
      <c r="DC32" s="418"/>
      <c r="DD32" s="418"/>
      <c r="DE32" s="418"/>
      <c r="DI32" s="35"/>
    </row>
    <row r="33" spans="1:113" ht="13.5" customHeight="1" x14ac:dyDescent="0.15">
      <c r="A33" s="2"/>
      <c r="B33" s="5"/>
      <c r="C33" s="397" t="s">
        <v>61</v>
      </c>
      <c r="D33" s="397"/>
      <c r="E33" s="377" t="s">
        <v>284</v>
      </c>
      <c r="F33" s="377"/>
      <c r="G33" s="377"/>
      <c r="H33" s="377"/>
      <c r="I33" s="377"/>
      <c r="J33" s="377"/>
      <c r="K33" s="377"/>
      <c r="L33" s="377"/>
      <c r="M33" s="377"/>
      <c r="N33" s="377"/>
      <c r="O33" s="377"/>
      <c r="P33" s="377"/>
      <c r="Q33" s="377"/>
      <c r="R33" s="377"/>
      <c r="S33" s="377"/>
      <c r="T33" s="11"/>
      <c r="U33" s="397" t="s">
        <v>61</v>
      </c>
      <c r="V33" s="397"/>
      <c r="W33" s="377" t="s">
        <v>284</v>
      </c>
      <c r="X33" s="377"/>
      <c r="Y33" s="377"/>
      <c r="Z33" s="377"/>
      <c r="AA33" s="377"/>
      <c r="AB33" s="377"/>
      <c r="AC33" s="377"/>
      <c r="AD33" s="377"/>
      <c r="AE33" s="377"/>
      <c r="AF33" s="377"/>
      <c r="AG33" s="377"/>
      <c r="AH33" s="377"/>
      <c r="AI33" s="377"/>
      <c r="AJ33" s="377"/>
      <c r="AK33" s="377"/>
      <c r="AL33" s="11"/>
      <c r="AM33" s="397" t="s">
        <v>61</v>
      </c>
      <c r="AN33" s="397"/>
      <c r="AO33" s="377" t="s">
        <v>284</v>
      </c>
      <c r="AP33" s="377"/>
      <c r="AQ33" s="377"/>
      <c r="AR33" s="377"/>
      <c r="AS33" s="377"/>
      <c r="AT33" s="377"/>
      <c r="AU33" s="377"/>
      <c r="AV33" s="377"/>
      <c r="AW33" s="377"/>
      <c r="AX33" s="377"/>
      <c r="AY33" s="377"/>
      <c r="AZ33" s="377"/>
      <c r="BA33" s="377"/>
      <c r="BB33" s="377"/>
      <c r="BC33" s="377"/>
      <c r="BD33" s="7"/>
      <c r="BE33" s="377" t="s">
        <v>286</v>
      </c>
      <c r="BF33" s="377"/>
      <c r="BG33" s="377" t="s">
        <v>170</v>
      </c>
      <c r="BH33" s="377"/>
      <c r="BI33" s="377"/>
      <c r="BJ33" s="377"/>
      <c r="BK33" s="377"/>
      <c r="BL33" s="377"/>
      <c r="BM33" s="377"/>
      <c r="BN33" s="377"/>
      <c r="BO33" s="377"/>
      <c r="BP33" s="377"/>
      <c r="BQ33" s="377"/>
      <c r="BR33" s="377"/>
      <c r="BS33" s="377"/>
      <c r="BT33" s="377"/>
      <c r="BU33" s="377"/>
      <c r="BV33" s="7"/>
      <c r="BW33" s="397" t="s">
        <v>286</v>
      </c>
      <c r="BX33" s="397"/>
      <c r="BY33" s="377" t="s">
        <v>117</v>
      </c>
      <c r="BZ33" s="377"/>
      <c r="CA33" s="377"/>
      <c r="CB33" s="377"/>
      <c r="CC33" s="377"/>
      <c r="CD33" s="377"/>
      <c r="CE33" s="377"/>
      <c r="CF33" s="377"/>
      <c r="CG33" s="377"/>
      <c r="CH33" s="377"/>
      <c r="CI33" s="377"/>
      <c r="CJ33" s="377"/>
      <c r="CK33" s="377"/>
      <c r="CL33" s="377"/>
      <c r="CM33" s="377"/>
      <c r="CN33" s="11"/>
      <c r="CO33" s="397" t="s">
        <v>61</v>
      </c>
      <c r="CP33" s="397"/>
      <c r="CQ33" s="377" t="s">
        <v>287</v>
      </c>
      <c r="CR33" s="377"/>
      <c r="CS33" s="377"/>
      <c r="CT33" s="377"/>
      <c r="CU33" s="377"/>
      <c r="CV33" s="377"/>
      <c r="CW33" s="377"/>
      <c r="CX33" s="377"/>
      <c r="CY33" s="377"/>
      <c r="CZ33" s="377"/>
      <c r="DA33" s="377"/>
      <c r="DB33" s="377"/>
      <c r="DC33" s="377"/>
      <c r="DD33" s="377"/>
      <c r="DE33" s="377"/>
      <c r="DF33" s="11"/>
      <c r="DG33" s="417" t="s">
        <v>85</v>
      </c>
      <c r="DH33" s="417"/>
      <c r="DI33" s="18"/>
    </row>
    <row r="34" spans="1:113" ht="32.25" customHeight="1" x14ac:dyDescent="0.15">
      <c r="A34" s="2"/>
      <c r="B34" s="5"/>
      <c r="C34" s="415">
        <f>IF(E34="","",1)</f>
        <v>1</v>
      </c>
      <c r="D34" s="415"/>
      <c r="E34" s="414" t="str">
        <f>IF('各会計、関係団体の財政状況及び健全化判断比率'!B7="","",'各会計、関係団体の財政状況及び健全化判断比率'!B7)</f>
        <v>一般会計</v>
      </c>
      <c r="F34" s="414"/>
      <c r="G34" s="414"/>
      <c r="H34" s="414"/>
      <c r="I34" s="414"/>
      <c r="J34" s="414"/>
      <c r="K34" s="414"/>
      <c r="L34" s="414"/>
      <c r="M34" s="414"/>
      <c r="N34" s="414"/>
      <c r="O34" s="414"/>
      <c r="P34" s="414"/>
      <c r="Q34" s="414"/>
      <c r="R34" s="414"/>
      <c r="S34" s="414"/>
      <c r="T34" s="2"/>
      <c r="U34" s="415">
        <f>IF(W34="","",MAX(C34:D43)+1)</f>
        <v>2</v>
      </c>
      <c r="V34" s="415"/>
      <c r="W34" s="414" t="str">
        <f>IF('各会計、関係団体の財政状況及び健全化判断比率'!B28="","",'各会計、関係団体の財政状況及び健全化判断比率'!B28)</f>
        <v>国民健康保険特別会計（事業勘定）</v>
      </c>
      <c r="X34" s="414"/>
      <c r="Y34" s="414"/>
      <c r="Z34" s="414"/>
      <c r="AA34" s="414"/>
      <c r="AB34" s="414"/>
      <c r="AC34" s="414"/>
      <c r="AD34" s="414"/>
      <c r="AE34" s="414"/>
      <c r="AF34" s="414"/>
      <c r="AG34" s="414"/>
      <c r="AH34" s="414"/>
      <c r="AI34" s="414"/>
      <c r="AJ34" s="414"/>
      <c r="AK34" s="414"/>
      <c r="AL34" s="2"/>
      <c r="AM34" s="415">
        <f>IF(AO34="","",MAX(C34:D43,U34:V43)+1)</f>
        <v>7</v>
      </c>
      <c r="AN34" s="415"/>
      <c r="AO34" s="414" t="str">
        <f>IF('各会計、関係団体の財政状況及び健全化判断比率'!B33="","",'各会計、関係団体の財政状況及び健全化判断比率'!B33)</f>
        <v>水道事業会計</v>
      </c>
      <c r="AP34" s="414"/>
      <c r="AQ34" s="414"/>
      <c r="AR34" s="414"/>
      <c r="AS34" s="414"/>
      <c r="AT34" s="414"/>
      <c r="AU34" s="414"/>
      <c r="AV34" s="414"/>
      <c r="AW34" s="414"/>
      <c r="AX34" s="414"/>
      <c r="AY34" s="414"/>
      <c r="AZ34" s="414"/>
      <c r="BA34" s="414"/>
      <c r="BB34" s="414"/>
      <c r="BC34" s="414"/>
      <c r="BD34" s="2"/>
      <c r="BE34" s="415">
        <f>IF(BG34="","",MAX(C34:D43,U34:V43,AM34:AN43)+1)</f>
        <v>8</v>
      </c>
      <c r="BF34" s="415"/>
      <c r="BG34" s="414" t="str">
        <f>IF('各会計、関係団体の財政状況及び健全化判断比率'!B34="","",'各会計、関係団体の財政状況及び健全化判断比率'!B34)</f>
        <v>下水道事業特別会計</v>
      </c>
      <c r="BH34" s="414"/>
      <c r="BI34" s="414"/>
      <c r="BJ34" s="414"/>
      <c r="BK34" s="414"/>
      <c r="BL34" s="414"/>
      <c r="BM34" s="414"/>
      <c r="BN34" s="414"/>
      <c r="BO34" s="414"/>
      <c r="BP34" s="414"/>
      <c r="BQ34" s="414"/>
      <c r="BR34" s="414"/>
      <c r="BS34" s="414"/>
      <c r="BT34" s="414"/>
      <c r="BU34" s="414"/>
      <c r="BV34" s="2"/>
      <c r="BW34" s="415">
        <f>IF(BY34="","",MAX(C34:D43,U34:V43,AM34:AN43,BE34:BF43)+1)</f>
        <v>11</v>
      </c>
      <c r="BX34" s="415"/>
      <c r="BY34" s="414" t="str">
        <f>IF('各会計、関係団体の財政状況及び健全化判断比率'!B68="","",'各会計、関係団体の財政状況及び健全化判断比率'!B68)</f>
        <v>気仙広域連合</v>
      </c>
      <c r="BZ34" s="414"/>
      <c r="CA34" s="414"/>
      <c r="CB34" s="414"/>
      <c r="CC34" s="414"/>
      <c r="CD34" s="414"/>
      <c r="CE34" s="414"/>
      <c r="CF34" s="414"/>
      <c r="CG34" s="414"/>
      <c r="CH34" s="414"/>
      <c r="CI34" s="414"/>
      <c r="CJ34" s="414"/>
      <c r="CK34" s="414"/>
      <c r="CL34" s="414"/>
      <c r="CM34" s="414"/>
      <c r="CN34" s="2"/>
      <c r="CO34" s="415">
        <f>IF(CQ34="","",MAX(C34:D43,U34:V43,AM34:AN43,BE34:BF43,BW34:BX43)+1)</f>
        <v>19</v>
      </c>
      <c r="CP34" s="415"/>
      <c r="CQ34" s="414" t="str">
        <f>IF('各会計、関係団体の財政状況及び健全化判断比率'!BS7="","",'各会計、関係団体の財政状況及び健全化判断比率'!BS7)</f>
        <v>陸前高田地域振興</v>
      </c>
      <c r="CR34" s="414"/>
      <c r="CS34" s="414"/>
      <c r="CT34" s="414"/>
      <c r="CU34" s="414"/>
      <c r="CV34" s="414"/>
      <c r="CW34" s="414"/>
      <c r="CX34" s="414"/>
      <c r="CY34" s="414"/>
      <c r="CZ34" s="414"/>
      <c r="DA34" s="414"/>
      <c r="DB34" s="414"/>
      <c r="DC34" s="414"/>
      <c r="DD34" s="414"/>
      <c r="DE34" s="414"/>
      <c r="DG34" s="416" t="str">
        <f>IF('各会計、関係団体の財政状況及び健全化判断比率'!BR7="","",'各会計、関係団体の財政状況及び健全化判断比率'!BR7)</f>
        <v/>
      </c>
      <c r="DH34" s="416"/>
      <c r="DI34" s="18"/>
    </row>
    <row r="35" spans="1:113" ht="32.25" customHeight="1" x14ac:dyDescent="0.15">
      <c r="A35" s="2"/>
      <c r="B35" s="5"/>
      <c r="C35" s="415" t="str">
        <f t="shared" ref="C35:C43" si="0">IF(E35="","",C34+1)</f>
        <v/>
      </c>
      <c r="D35" s="415"/>
      <c r="E35" s="414" t="str">
        <f>IF('各会計、関係団体の財政状況及び健全化判断比率'!B8="","",'各会計、関係団体の財政状況及び健全化判断比率'!B8)</f>
        <v/>
      </c>
      <c r="F35" s="414"/>
      <c r="G35" s="414"/>
      <c r="H35" s="414"/>
      <c r="I35" s="414"/>
      <c r="J35" s="414"/>
      <c r="K35" s="414"/>
      <c r="L35" s="414"/>
      <c r="M35" s="414"/>
      <c r="N35" s="414"/>
      <c r="O35" s="414"/>
      <c r="P35" s="414"/>
      <c r="Q35" s="414"/>
      <c r="R35" s="414"/>
      <c r="S35" s="414"/>
      <c r="T35" s="2"/>
      <c r="U35" s="415">
        <f t="shared" ref="U35:U43" si="1">IF(W35="","",U34+1)</f>
        <v>3</v>
      </c>
      <c r="V35" s="415"/>
      <c r="W35" s="414" t="str">
        <f>IF('各会計、関係団体の財政状況及び健全化判断比率'!B29="","",'各会計、関係団体の財政状況及び健全化判断比率'!B29)</f>
        <v>国民健康保険特別会計（診療施設勘定）</v>
      </c>
      <c r="X35" s="414"/>
      <c r="Y35" s="414"/>
      <c r="Z35" s="414"/>
      <c r="AA35" s="414"/>
      <c r="AB35" s="414"/>
      <c r="AC35" s="414"/>
      <c r="AD35" s="414"/>
      <c r="AE35" s="414"/>
      <c r="AF35" s="414"/>
      <c r="AG35" s="414"/>
      <c r="AH35" s="414"/>
      <c r="AI35" s="414"/>
      <c r="AJ35" s="414"/>
      <c r="AK35" s="414"/>
      <c r="AL35" s="2"/>
      <c r="AM35" s="415" t="str">
        <f t="shared" ref="AM35:AM43" si="2">IF(AO35="","",AM34+1)</f>
        <v/>
      </c>
      <c r="AN35" s="415"/>
      <c r="AO35" s="414"/>
      <c r="AP35" s="414"/>
      <c r="AQ35" s="414"/>
      <c r="AR35" s="414"/>
      <c r="AS35" s="414"/>
      <c r="AT35" s="414"/>
      <c r="AU35" s="414"/>
      <c r="AV35" s="414"/>
      <c r="AW35" s="414"/>
      <c r="AX35" s="414"/>
      <c r="AY35" s="414"/>
      <c r="AZ35" s="414"/>
      <c r="BA35" s="414"/>
      <c r="BB35" s="414"/>
      <c r="BC35" s="414"/>
      <c r="BD35" s="2"/>
      <c r="BE35" s="415">
        <f t="shared" ref="BE35:BE43" si="3">IF(BG35="","",BE34+1)</f>
        <v>9</v>
      </c>
      <c r="BF35" s="415"/>
      <c r="BG35" s="414" t="str">
        <f>IF('各会計、関係団体の財政状況及び健全化判断比率'!B35="","",'各会計、関係団体の財政状況及び健全化判断比率'!B35)</f>
        <v>農業集落排水事業特別会計</v>
      </c>
      <c r="BH35" s="414"/>
      <c r="BI35" s="414"/>
      <c r="BJ35" s="414"/>
      <c r="BK35" s="414"/>
      <c r="BL35" s="414"/>
      <c r="BM35" s="414"/>
      <c r="BN35" s="414"/>
      <c r="BO35" s="414"/>
      <c r="BP35" s="414"/>
      <c r="BQ35" s="414"/>
      <c r="BR35" s="414"/>
      <c r="BS35" s="414"/>
      <c r="BT35" s="414"/>
      <c r="BU35" s="414"/>
      <c r="BV35" s="2"/>
      <c r="BW35" s="415">
        <f t="shared" ref="BW35:BW43" si="4">IF(BY35="","",BW34+1)</f>
        <v>12</v>
      </c>
      <c r="BX35" s="415"/>
      <c r="BY35" s="414" t="str">
        <f>IF('各会計、関係団体の財政状況及び健全化判断比率'!B69="","",'各会計、関係団体の財政状況及び健全化判断比率'!B69)</f>
        <v>気仙広域連合</v>
      </c>
      <c r="BZ35" s="414"/>
      <c r="CA35" s="414"/>
      <c r="CB35" s="414"/>
      <c r="CC35" s="414"/>
      <c r="CD35" s="414"/>
      <c r="CE35" s="414"/>
      <c r="CF35" s="414"/>
      <c r="CG35" s="414"/>
      <c r="CH35" s="414"/>
      <c r="CI35" s="414"/>
      <c r="CJ35" s="414"/>
      <c r="CK35" s="414"/>
      <c r="CL35" s="414"/>
      <c r="CM35" s="414"/>
      <c r="CN35" s="2"/>
      <c r="CO35" s="415">
        <f t="shared" ref="CO35:CO43" si="5">IF(CQ35="","",CO34+1)</f>
        <v>20</v>
      </c>
      <c r="CP35" s="415"/>
      <c r="CQ35" s="414" t="str">
        <f>IF('各会計、関係団体の財政状況及び健全化判断比率'!BS8="","",'各会計、関係団体の財政状況及び健全化判断比率'!BS8)</f>
        <v>三陸情報サービス</v>
      </c>
      <c r="CR35" s="414"/>
      <c r="CS35" s="414"/>
      <c r="CT35" s="414"/>
      <c r="CU35" s="414"/>
      <c r="CV35" s="414"/>
      <c r="CW35" s="414"/>
      <c r="CX35" s="414"/>
      <c r="CY35" s="414"/>
      <c r="CZ35" s="414"/>
      <c r="DA35" s="414"/>
      <c r="DB35" s="414"/>
      <c r="DC35" s="414"/>
      <c r="DD35" s="414"/>
      <c r="DE35" s="414"/>
      <c r="DG35" s="416" t="str">
        <f>IF('各会計、関係団体の財政状況及び健全化判断比率'!BR8="","",'各会計、関係団体の財政状況及び健全化判断比率'!BR8)</f>
        <v/>
      </c>
      <c r="DH35" s="416"/>
      <c r="DI35" s="18"/>
    </row>
    <row r="36" spans="1:113" ht="32.25" customHeight="1" x14ac:dyDescent="0.15">
      <c r="A36" s="2"/>
      <c r="B36" s="5"/>
      <c r="C36" s="415" t="str">
        <f t="shared" si="0"/>
        <v/>
      </c>
      <c r="D36" s="415"/>
      <c r="E36" s="414" t="str">
        <f>IF('各会計、関係団体の財政状況及び健全化判断比率'!B9="","",'各会計、関係団体の財政状況及び健全化判断比率'!B9)</f>
        <v/>
      </c>
      <c r="F36" s="414"/>
      <c r="G36" s="414"/>
      <c r="H36" s="414"/>
      <c r="I36" s="414"/>
      <c r="J36" s="414"/>
      <c r="K36" s="414"/>
      <c r="L36" s="414"/>
      <c r="M36" s="414"/>
      <c r="N36" s="414"/>
      <c r="O36" s="414"/>
      <c r="P36" s="414"/>
      <c r="Q36" s="414"/>
      <c r="R36" s="414"/>
      <c r="S36" s="414"/>
      <c r="T36" s="2"/>
      <c r="U36" s="415">
        <f t="shared" si="1"/>
        <v>4</v>
      </c>
      <c r="V36" s="415"/>
      <c r="W36" s="414" t="str">
        <f>IF('各会計、関係団体の財政状況及び健全化判断比率'!B30="","",'各会計、関係団体の財政状況及び健全化判断比率'!B30)</f>
        <v>介護保険特別会計（保険事業勘定）</v>
      </c>
      <c r="X36" s="414"/>
      <c r="Y36" s="414"/>
      <c r="Z36" s="414"/>
      <c r="AA36" s="414"/>
      <c r="AB36" s="414"/>
      <c r="AC36" s="414"/>
      <c r="AD36" s="414"/>
      <c r="AE36" s="414"/>
      <c r="AF36" s="414"/>
      <c r="AG36" s="414"/>
      <c r="AH36" s="414"/>
      <c r="AI36" s="414"/>
      <c r="AJ36" s="414"/>
      <c r="AK36" s="414"/>
      <c r="AL36" s="2"/>
      <c r="AM36" s="415" t="str">
        <f t="shared" si="2"/>
        <v/>
      </c>
      <c r="AN36" s="415"/>
      <c r="AO36" s="414"/>
      <c r="AP36" s="414"/>
      <c r="AQ36" s="414"/>
      <c r="AR36" s="414"/>
      <c r="AS36" s="414"/>
      <c r="AT36" s="414"/>
      <c r="AU36" s="414"/>
      <c r="AV36" s="414"/>
      <c r="AW36" s="414"/>
      <c r="AX36" s="414"/>
      <c r="AY36" s="414"/>
      <c r="AZ36" s="414"/>
      <c r="BA36" s="414"/>
      <c r="BB36" s="414"/>
      <c r="BC36" s="414"/>
      <c r="BD36" s="2"/>
      <c r="BE36" s="415">
        <f t="shared" si="3"/>
        <v>10</v>
      </c>
      <c r="BF36" s="415"/>
      <c r="BG36" s="414" t="str">
        <f>IF('各会計、関係団体の財政状況及び健全化判断比率'!B36="","",'各会計、関係団体の財政状況及び健全化判断比率'!B36)</f>
        <v>漁業集落排水事業特別会計</v>
      </c>
      <c r="BH36" s="414"/>
      <c r="BI36" s="414"/>
      <c r="BJ36" s="414"/>
      <c r="BK36" s="414"/>
      <c r="BL36" s="414"/>
      <c r="BM36" s="414"/>
      <c r="BN36" s="414"/>
      <c r="BO36" s="414"/>
      <c r="BP36" s="414"/>
      <c r="BQ36" s="414"/>
      <c r="BR36" s="414"/>
      <c r="BS36" s="414"/>
      <c r="BT36" s="414"/>
      <c r="BU36" s="414"/>
      <c r="BV36" s="2"/>
      <c r="BW36" s="415">
        <f t="shared" si="4"/>
        <v>13</v>
      </c>
      <c r="BX36" s="415"/>
      <c r="BY36" s="414" t="str">
        <f>IF('各会計、関係団体の財政状況及び健全化判断比率'!B70="","",'各会計、関係団体の財政状況及び健全化判断比率'!B70)</f>
        <v>陸前高田市及び大船渡市営林組合</v>
      </c>
      <c r="BZ36" s="414"/>
      <c r="CA36" s="414"/>
      <c r="CB36" s="414"/>
      <c r="CC36" s="414"/>
      <c r="CD36" s="414"/>
      <c r="CE36" s="414"/>
      <c r="CF36" s="414"/>
      <c r="CG36" s="414"/>
      <c r="CH36" s="414"/>
      <c r="CI36" s="414"/>
      <c r="CJ36" s="414"/>
      <c r="CK36" s="414"/>
      <c r="CL36" s="414"/>
      <c r="CM36" s="414"/>
      <c r="CN36" s="2"/>
      <c r="CO36" s="415">
        <f t="shared" si="5"/>
        <v>21</v>
      </c>
      <c r="CP36" s="415"/>
      <c r="CQ36" s="414" t="str">
        <f>IF('各会計、関係団体の財政状況及び健全化判断比率'!BS9="","",'各会計、関係団体の財政状況及び健全化判断比率'!BS9)</f>
        <v>陸前高田ほんまる</v>
      </c>
      <c r="CR36" s="414"/>
      <c r="CS36" s="414"/>
      <c r="CT36" s="414"/>
      <c r="CU36" s="414"/>
      <c r="CV36" s="414"/>
      <c r="CW36" s="414"/>
      <c r="CX36" s="414"/>
      <c r="CY36" s="414"/>
      <c r="CZ36" s="414"/>
      <c r="DA36" s="414"/>
      <c r="DB36" s="414"/>
      <c r="DC36" s="414"/>
      <c r="DD36" s="414"/>
      <c r="DE36" s="414"/>
      <c r="DG36" s="416" t="str">
        <f>IF('各会計、関係団体の財政状況及び健全化判断比率'!BR9="","",'各会計、関係団体の財政状況及び健全化判断比率'!BR9)</f>
        <v/>
      </c>
      <c r="DH36" s="416"/>
      <c r="DI36" s="18"/>
    </row>
    <row r="37" spans="1:113" ht="32.25" customHeight="1" x14ac:dyDescent="0.15">
      <c r="A37" s="2"/>
      <c r="B37" s="5"/>
      <c r="C37" s="415" t="str">
        <f t="shared" si="0"/>
        <v/>
      </c>
      <c r="D37" s="415"/>
      <c r="E37" s="414" t="str">
        <f>IF('各会計、関係団体の財政状況及び健全化判断比率'!B10="","",'各会計、関係団体の財政状況及び健全化判断比率'!B10)</f>
        <v/>
      </c>
      <c r="F37" s="414"/>
      <c r="G37" s="414"/>
      <c r="H37" s="414"/>
      <c r="I37" s="414"/>
      <c r="J37" s="414"/>
      <c r="K37" s="414"/>
      <c r="L37" s="414"/>
      <c r="M37" s="414"/>
      <c r="N37" s="414"/>
      <c r="O37" s="414"/>
      <c r="P37" s="414"/>
      <c r="Q37" s="414"/>
      <c r="R37" s="414"/>
      <c r="S37" s="414"/>
      <c r="T37" s="2"/>
      <c r="U37" s="415">
        <f t="shared" si="1"/>
        <v>5</v>
      </c>
      <c r="V37" s="415"/>
      <c r="W37" s="414" t="str">
        <f>IF('各会計、関係団体の財政状況及び健全化判断比率'!B31="","",'各会計、関係団体の財政状況及び健全化判断比率'!B31)</f>
        <v>介護保険特別会計（介護サービス事業勘定）</v>
      </c>
      <c r="X37" s="414"/>
      <c r="Y37" s="414"/>
      <c r="Z37" s="414"/>
      <c r="AA37" s="414"/>
      <c r="AB37" s="414"/>
      <c r="AC37" s="414"/>
      <c r="AD37" s="414"/>
      <c r="AE37" s="414"/>
      <c r="AF37" s="414"/>
      <c r="AG37" s="414"/>
      <c r="AH37" s="414"/>
      <c r="AI37" s="414"/>
      <c r="AJ37" s="414"/>
      <c r="AK37" s="414"/>
      <c r="AL37" s="2"/>
      <c r="AM37" s="415" t="str">
        <f t="shared" si="2"/>
        <v/>
      </c>
      <c r="AN37" s="415"/>
      <c r="AO37" s="414"/>
      <c r="AP37" s="414"/>
      <c r="AQ37" s="414"/>
      <c r="AR37" s="414"/>
      <c r="AS37" s="414"/>
      <c r="AT37" s="414"/>
      <c r="AU37" s="414"/>
      <c r="AV37" s="414"/>
      <c r="AW37" s="414"/>
      <c r="AX37" s="414"/>
      <c r="AY37" s="414"/>
      <c r="AZ37" s="414"/>
      <c r="BA37" s="414"/>
      <c r="BB37" s="414"/>
      <c r="BC37" s="414"/>
      <c r="BD37" s="2"/>
      <c r="BE37" s="415" t="str">
        <f t="shared" si="3"/>
        <v/>
      </c>
      <c r="BF37" s="415"/>
      <c r="BG37" s="414"/>
      <c r="BH37" s="414"/>
      <c r="BI37" s="414"/>
      <c r="BJ37" s="414"/>
      <c r="BK37" s="414"/>
      <c r="BL37" s="414"/>
      <c r="BM37" s="414"/>
      <c r="BN37" s="414"/>
      <c r="BO37" s="414"/>
      <c r="BP37" s="414"/>
      <c r="BQ37" s="414"/>
      <c r="BR37" s="414"/>
      <c r="BS37" s="414"/>
      <c r="BT37" s="414"/>
      <c r="BU37" s="414"/>
      <c r="BV37" s="2"/>
      <c r="BW37" s="415">
        <f t="shared" si="4"/>
        <v>14</v>
      </c>
      <c r="BX37" s="415"/>
      <c r="BY37" s="414" t="str">
        <f>IF('各会計、関係団体の財政状況及び健全化判断比率'!B71="","",'各会計、関係団体の財政状況及び健全化判断比率'!B71)</f>
        <v>岩手県沿岸南部広域環境組合</v>
      </c>
      <c r="BZ37" s="414"/>
      <c r="CA37" s="414"/>
      <c r="CB37" s="414"/>
      <c r="CC37" s="414"/>
      <c r="CD37" s="414"/>
      <c r="CE37" s="414"/>
      <c r="CF37" s="414"/>
      <c r="CG37" s="414"/>
      <c r="CH37" s="414"/>
      <c r="CI37" s="414"/>
      <c r="CJ37" s="414"/>
      <c r="CK37" s="414"/>
      <c r="CL37" s="414"/>
      <c r="CM37" s="414"/>
      <c r="CN37" s="2"/>
      <c r="CO37" s="415" t="str">
        <f t="shared" si="5"/>
        <v/>
      </c>
      <c r="CP37" s="415"/>
      <c r="CQ37" s="414" t="str">
        <f>IF('各会計、関係団体の財政状況及び健全化判断比率'!BS10="","",'各会計、関係団体の財政状況及び健全化判断比率'!BS10)</f>
        <v/>
      </c>
      <c r="CR37" s="414"/>
      <c r="CS37" s="414"/>
      <c r="CT37" s="414"/>
      <c r="CU37" s="414"/>
      <c r="CV37" s="414"/>
      <c r="CW37" s="414"/>
      <c r="CX37" s="414"/>
      <c r="CY37" s="414"/>
      <c r="CZ37" s="414"/>
      <c r="DA37" s="414"/>
      <c r="DB37" s="414"/>
      <c r="DC37" s="414"/>
      <c r="DD37" s="414"/>
      <c r="DE37" s="414"/>
      <c r="DG37" s="416" t="str">
        <f>IF('各会計、関係団体の財政状況及び健全化判断比率'!BR10="","",'各会計、関係団体の財政状況及び健全化判断比率'!BR10)</f>
        <v/>
      </c>
      <c r="DH37" s="416"/>
      <c r="DI37" s="18"/>
    </row>
    <row r="38" spans="1:113" ht="32.25" customHeight="1" x14ac:dyDescent="0.15">
      <c r="A38" s="2"/>
      <c r="B38" s="5"/>
      <c r="C38" s="415" t="str">
        <f t="shared" si="0"/>
        <v/>
      </c>
      <c r="D38" s="415"/>
      <c r="E38" s="414" t="str">
        <f>IF('各会計、関係団体の財政状況及び健全化判断比率'!B11="","",'各会計、関係団体の財政状況及び健全化判断比率'!B11)</f>
        <v/>
      </c>
      <c r="F38" s="414"/>
      <c r="G38" s="414"/>
      <c r="H38" s="414"/>
      <c r="I38" s="414"/>
      <c r="J38" s="414"/>
      <c r="K38" s="414"/>
      <c r="L38" s="414"/>
      <c r="M38" s="414"/>
      <c r="N38" s="414"/>
      <c r="O38" s="414"/>
      <c r="P38" s="414"/>
      <c r="Q38" s="414"/>
      <c r="R38" s="414"/>
      <c r="S38" s="414"/>
      <c r="T38" s="2"/>
      <c r="U38" s="415">
        <f t="shared" si="1"/>
        <v>6</v>
      </c>
      <c r="V38" s="415"/>
      <c r="W38" s="414" t="str">
        <f>IF('各会計、関係団体の財政状況及び健全化判断比率'!B32="","",'各会計、関係団体の財政状況及び健全化判断比率'!B32)</f>
        <v>後期高齢者医療特別会計</v>
      </c>
      <c r="X38" s="414"/>
      <c r="Y38" s="414"/>
      <c r="Z38" s="414"/>
      <c r="AA38" s="414"/>
      <c r="AB38" s="414"/>
      <c r="AC38" s="414"/>
      <c r="AD38" s="414"/>
      <c r="AE38" s="414"/>
      <c r="AF38" s="414"/>
      <c r="AG38" s="414"/>
      <c r="AH38" s="414"/>
      <c r="AI38" s="414"/>
      <c r="AJ38" s="414"/>
      <c r="AK38" s="414"/>
      <c r="AL38" s="2"/>
      <c r="AM38" s="415" t="str">
        <f t="shared" si="2"/>
        <v/>
      </c>
      <c r="AN38" s="415"/>
      <c r="AO38" s="414"/>
      <c r="AP38" s="414"/>
      <c r="AQ38" s="414"/>
      <c r="AR38" s="414"/>
      <c r="AS38" s="414"/>
      <c r="AT38" s="414"/>
      <c r="AU38" s="414"/>
      <c r="AV38" s="414"/>
      <c r="AW38" s="414"/>
      <c r="AX38" s="414"/>
      <c r="AY38" s="414"/>
      <c r="AZ38" s="414"/>
      <c r="BA38" s="414"/>
      <c r="BB38" s="414"/>
      <c r="BC38" s="414"/>
      <c r="BD38" s="2"/>
      <c r="BE38" s="415" t="str">
        <f t="shared" si="3"/>
        <v/>
      </c>
      <c r="BF38" s="415"/>
      <c r="BG38" s="414"/>
      <c r="BH38" s="414"/>
      <c r="BI38" s="414"/>
      <c r="BJ38" s="414"/>
      <c r="BK38" s="414"/>
      <c r="BL38" s="414"/>
      <c r="BM38" s="414"/>
      <c r="BN38" s="414"/>
      <c r="BO38" s="414"/>
      <c r="BP38" s="414"/>
      <c r="BQ38" s="414"/>
      <c r="BR38" s="414"/>
      <c r="BS38" s="414"/>
      <c r="BT38" s="414"/>
      <c r="BU38" s="414"/>
      <c r="BV38" s="2"/>
      <c r="BW38" s="415">
        <f t="shared" si="4"/>
        <v>15</v>
      </c>
      <c r="BX38" s="415"/>
      <c r="BY38" s="414" t="str">
        <f>IF('各会計、関係団体の財政状況及び健全化判断比率'!B72="","",'各会計、関係団体の財政状況及び健全化判断比率'!B72)</f>
        <v>岩手県市町村総合事務組合</v>
      </c>
      <c r="BZ38" s="414"/>
      <c r="CA38" s="414"/>
      <c r="CB38" s="414"/>
      <c r="CC38" s="414"/>
      <c r="CD38" s="414"/>
      <c r="CE38" s="414"/>
      <c r="CF38" s="414"/>
      <c r="CG38" s="414"/>
      <c r="CH38" s="414"/>
      <c r="CI38" s="414"/>
      <c r="CJ38" s="414"/>
      <c r="CK38" s="414"/>
      <c r="CL38" s="414"/>
      <c r="CM38" s="414"/>
      <c r="CN38" s="2"/>
      <c r="CO38" s="415" t="str">
        <f t="shared" si="5"/>
        <v/>
      </c>
      <c r="CP38" s="415"/>
      <c r="CQ38" s="414" t="str">
        <f>IF('各会計、関係団体の財政状況及び健全化判断比率'!BS11="","",'各会計、関係団体の財政状況及び健全化判断比率'!BS11)</f>
        <v/>
      </c>
      <c r="CR38" s="414"/>
      <c r="CS38" s="414"/>
      <c r="CT38" s="414"/>
      <c r="CU38" s="414"/>
      <c r="CV38" s="414"/>
      <c r="CW38" s="414"/>
      <c r="CX38" s="414"/>
      <c r="CY38" s="414"/>
      <c r="CZ38" s="414"/>
      <c r="DA38" s="414"/>
      <c r="DB38" s="414"/>
      <c r="DC38" s="414"/>
      <c r="DD38" s="414"/>
      <c r="DE38" s="414"/>
      <c r="DG38" s="416" t="str">
        <f>IF('各会計、関係団体の財政状況及び健全化判断比率'!BR11="","",'各会計、関係団体の財政状況及び健全化判断比率'!BR11)</f>
        <v/>
      </c>
      <c r="DH38" s="416"/>
      <c r="DI38" s="18"/>
    </row>
    <row r="39" spans="1:113" ht="32.25" customHeight="1" x14ac:dyDescent="0.15">
      <c r="A39" s="2"/>
      <c r="B39" s="5"/>
      <c r="C39" s="415" t="str">
        <f t="shared" si="0"/>
        <v/>
      </c>
      <c r="D39" s="415"/>
      <c r="E39" s="414" t="str">
        <f>IF('各会計、関係団体の財政状況及び健全化判断比率'!B12="","",'各会計、関係団体の財政状況及び健全化判断比率'!B12)</f>
        <v/>
      </c>
      <c r="F39" s="414"/>
      <c r="G39" s="414"/>
      <c r="H39" s="414"/>
      <c r="I39" s="414"/>
      <c r="J39" s="414"/>
      <c r="K39" s="414"/>
      <c r="L39" s="414"/>
      <c r="M39" s="414"/>
      <c r="N39" s="414"/>
      <c r="O39" s="414"/>
      <c r="P39" s="414"/>
      <c r="Q39" s="414"/>
      <c r="R39" s="414"/>
      <c r="S39" s="414"/>
      <c r="T39" s="2"/>
      <c r="U39" s="415" t="str">
        <f t="shared" si="1"/>
        <v/>
      </c>
      <c r="V39" s="415"/>
      <c r="W39" s="414"/>
      <c r="X39" s="414"/>
      <c r="Y39" s="414"/>
      <c r="Z39" s="414"/>
      <c r="AA39" s="414"/>
      <c r="AB39" s="414"/>
      <c r="AC39" s="414"/>
      <c r="AD39" s="414"/>
      <c r="AE39" s="414"/>
      <c r="AF39" s="414"/>
      <c r="AG39" s="414"/>
      <c r="AH39" s="414"/>
      <c r="AI39" s="414"/>
      <c r="AJ39" s="414"/>
      <c r="AK39" s="414"/>
      <c r="AL39" s="2"/>
      <c r="AM39" s="415" t="str">
        <f t="shared" si="2"/>
        <v/>
      </c>
      <c r="AN39" s="415"/>
      <c r="AO39" s="414"/>
      <c r="AP39" s="414"/>
      <c r="AQ39" s="414"/>
      <c r="AR39" s="414"/>
      <c r="AS39" s="414"/>
      <c r="AT39" s="414"/>
      <c r="AU39" s="414"/>
      <c r="AV39" s="414"/>
      <c r="AW39" s="414"/>
      <c r="AX39" s="414"/>
      <c r="AY39" s="414"/>
      <c r="AZ39" s="414"/>
      <c r="BA39" s="414"/>
      <c r="BB39" s="414"/>
      <c r="BC39" s="414"/>
      <c r="BD39" s="2"/>
      <c r="BE39" s="415" t="str">
        <f t="shared" si="3"/>
        <v/>
      </c>
      <c r="BF39" s="415"/>
      <c r="BG39" s="414"/>
      <c r="BH39" s="414"/>
      <c r="BI39" s="414"/>
      <c r="BJ39" s="414"/>
      <c r="BK39" s="414"/>
      <c r="BL39" s="414"/>
      <c r="BM39" s="414"/>
      <c r="BN39" s="414"/>
      <c r="BO39" s="414"/>
      <c r="BP39" s="414"/>
      <c r="BQ39" s="414"/>
      <c r="BR39" s="414"/>
      <c r="BS39" s="414"/>
      <c r="BT39" s="414"/>
      <c r="BU39" s="414"/>
      <c r="BV39" s="2"/>
      <c r="BW39" s="415">
        <f t="shared" si="4"/>
        <v>16</v>
      </c>
      <c r="BX39" s="415"/>
      <c r="BY39" s="414" t="str">
        <f>IF('各会計、関係団体の財政状況及び健全化判断比率'!B73="","",'各会計、関係団体の財政状況及び健全化判断比率'!B73)</f>
        <v>岩手県市町村総合事務組合</v>
      </c>
      <c r="BZ39" s="414"/>
      <c r="CA39" s="414"/>
      <c r="CB39" s="414"/>
      <c r="CC39" s="414"/>
      <c r="CD39" s="414"/>
      <c r="CE39" s="414"/>
      <c r="CF39" s="414"/>
      <c r="CG39" s="414"/>
      <c r="CH39" s="414"/>
      <c r="CI39" s="414"/>
      <c r="CJ39" s="414"/>
      <c r="CK39" s="414"/>
      <c r="CL39" s="414"/>
      <c r="CM39" s="414"/>
      <c r="CN39" s="2"/>
      <c r="CO39" s="415" t="str">
        <f t="shared" si="5"/>
        <v/>
      </c>
      <c r="CP39" s="415"/>
      <c r="CQ39" s="414" t="str">
        <f>IF('各会計、関係団体の財政状況及び健全化判断比率'!BS12="","",'各会計、関係団体の財政状況及び健全化判断比率'!BS12)</f>
        <v/>
      </c>
      <c r="CR39" s="414"/>
      <c r="CS39" s="414"/>
      <c r="CT39" s="414"/>
      <c r="CU39" s="414"/>
      <c r="CV39" s="414"/>
      <c r="CW39" s="414"/>
      <c r="CX39" s="414"/>
      <c r="CY39" s="414"/>
      <c r="CZ39" s="414"/>
      <c r="DA39" s="414"/>
      <c r="DB39" s="414"/>
      <c r="DC39" s="414"/>
      <c r="DD39" s="414"/>
      <c r="DE39" s="414"/>
      <c r="DG39" s="416" t="str">
        <f>IF('各会計、関係団体の財政状況及び健全化判断比率'!BR12="","",'各会計、関係団体の財政状況及び健全化判断比率'!BR12)</f>
        <v/>
      </c>
      <c r="DH39" s="416"/>
      <c r="DI39" s="18"/>
    </row>
    <row r="40" spans="1:113" ht="32.25" customHeight="1" x14ac:dyDescent="0.15">
      <c r="A40" s="2"/>
      <c r="B40" s="5"/>
      <c r="C40" s="415" t="str">
        <f t="shared" si="0"/>
        <v/>
      </c>
      <c r="D40" s="415"/>
      <c r="E40" s="414" t="str">
        <f>IF('各会計、関係団体の財政状況及び健全化判断比率'!B13="","",'各会計、関係団体の財政状況及び健全化判断比率'!B13)</f>
        <v/>
      </c>
      <c r="F40" s="414"/>
      <c r="G40" s="414"/>
      <c r="H40" s="414"/>
      <c r="I40" s="414"/>
      <c r="J40" s="414"/>
      <c r="K40" s="414"/>
      <c r="L40" s="414"/>
      <c r="M40" s="414"/>
      <c r="N40" s="414"/>
      <c r="O40" s="414"/>
      <c r="P40" s="414"/>
      <c r="Q40" s="414"/>
      <c r="R40" s="414"/>
      <c r="S40" s="414"/>
      <c r="T40" s="2"/>
      <c r="U40" s="415" t="str">
        <f t="shared" si="1"/>
        <v/>
      </c>
      <c r="V40" s="415"/>
      <c r="W40" s="414"/>
      <c r="X40" s="414"/>
      <c r="Y40" s="414"/>
      <c r="Z40" s="414"/>
      <c r="AA40" s="414"/>
      <c r="AB40" s="414"/>
      <c r="AC40" s="414"/>
      <c r="AD40" s="414"/>
      <c r="AE40" s="414"/>
      <c r="AF40" s="414"/>
      <c r="AG40" s="414"/>
      <c r="AH40" s="414"/>
      <c r="AI40" s="414"/>
      <c r="AJ40" s="414"/>
      <c r="AK40" s="414"/>
      <c r="AL40" s="2"/>
      <c r="AM40" s="415" t="str">
        <f t="shared" si="2"/>
        <v/>
      </c>
      <c r="AN40" s="415"/>
      <c r="AO40" s="414"/>
      <c r="AP40" s="414"/>
      <c r="AQ40" s="414"/>
      <c r="AR40" s="414"/>
      <c r="AS40" s="414"/>
      <c r="AT40" s="414"/>
      <c r="AU40" s="414"/>
      <c r="AV40" s="414"/>
      <c r="AW40" s="414"/>
      <c r="AX40" s="414"/>
      <c r="AY40" s="414"/>
      <c r="AZ40" s="414"/>
      <c r="BA40" s="414"/>
      <c r="BB40" s="414"/>
      <c r="BC40" s="414"/>
      <c r="BD40" s="2"/>
      <c r="BE40" s="415" t="str">
        <f t="shared" si="3"/>
        <v/>
      </c>
      <c r="BF40" s="415"/>
      <c r="BG40" s="414"/>
      <c r="BH40" s="414"/>
      <c r="BI40" s="414"/>
      <c r="BJ40" s="414"/>
      <c r="BK40" s="414"/>
      <c r="BL40" s="414"/>
      <c r="BM40" s="414"/>
      <c r="BN40" s="414"/>
      <c r="BO40" s="414"/>
      <c r="BP40" s="414"/>
      <c r="BQ40" s="414"/>
      <c r="BR40" s="414"/>
      <c r="BS40" s="414"/>
      <c r="BT40" s="414"/>
      <c r="BU40" s="414"/>
      <c r="BV40" s="2"/>
      <c r="BW40" s="415">
        <f t="shared" si="4"/>
        <v>17</v>
      </c>
      <c r="BX40" s="415"/>
      <c r="BY40" s="414" t="str">
        <f>IF('各会計、関係団体の財政状況及び健全化判断比率'!B74="","",'各会計、関係団体の財政状況及び健全化判断比率'!B74)</f>
        <v>岩手県後期高齢者医療広域連合</v>
      </c>
      <c r="BZ40" s="414"/>
      <c r="CA40" s="414"/>
      <c r="CB40" s="414"/>
      <c r="CC40" s="414"/>
      <c r="CD40" s="414"/>
      <c r="CE40" s="414"/>
      <c r="CF40" s="414"/>
      <c r="CG40" s="414"/>
      <c r="CH40" s="414"/>
      <c r="CI40" s="414"/>
      <c r="CJ40" s="414"/>
      <c r="CK40" s="414"/>
      <c r="CL40" s="414"/>
      <c r="CM40" s="414"/>
      <c r="CN40" s="2"/>
      <c r="CO40" s="415" t="str">
        <f t="shared" si="5"/>
        <v/>
      </c>
      <c r="CP40" s="415"/>
      <c r="CQ40" s="414" t="str">
        <f>IF('各会計、関係団体の財政状況及び健全化判断比率'!BS13="","",'各会計、関係団体の財政状況及び健全化判断比率'!BS13)</f>
        <v/>
      </c>
      <c r="CR40" s="414"/>
      <c r="CS40" s="414"/>
      <c r="CT40" s="414"/>
      <c r="CU40" s="414"/>
      <c r="CV40" s="414"/>
      <c r="CW40" s="414"/>
      <c r="CX40" s="414"/>
      <c r="CY40" s="414"/>
      <c r="CZ40" s="414"/>
      <c r="DA40" s="414"/>
      <c r="DB40" s="414"/>
      <c r="DC40" s="414"/>
      <c r="DD40" s="414"/>
      <c r="DE40" s="414"/>
      <c r="DG40" s="416" t="str">
        <f>IF('各会計、関係団体の財政状況及び健全化判断比率'!BR13="","",'各会計、関係団体の財政状況及び健全化判断比率'!BR13)</f>
        <v/>
      </c>
      <c r="DH40" s="416"/>
      <c r="DI40" s="18"/>
    </row>
    <row r="41" spans="1:113" ht="32.25" customHeight="1" x14ac:dyDescent="0.15">
      <c r="A41" s="2"/>
      <c r="B41" s="5"/>
      <c r="C41" s="415" t="str">
        <f t="shared" si="0"/>
        <v/>
      </c>
      <c r="D41" s="415"/>
      <c r="E41" s="414" t="str">
        <f>IF('各会計、関係団体の財政状況及び健全化判断比率'!B14="","",'各会計、関係団体の財政状況及び健全化判断比率'!B14)</f>
        <v/>
      </c>
      <c r="F41" s="414"/>
      <c r="G41" s="414"/>
      <c r="H41" s="414"/>
      <c r="I41" s="414"/>
      <c r="J41" s="414"/>
      <c r="K41" s="414"/>
      <c r="L41" s="414"/>
      <c r="M41" s="414"/>
      <c r="N41" s="414"/>
      <c r="O41" s="414"/>
      <c r="P41" s="414"/>
      <c r="Q41" s="414"/>
      <c r="R41" s="414"/>
      <c r="S41" s="414"/>
      <c r="T41" s="2"/>
      <c r="U41" s="415" t="str">
        <f t="shared" si="1"/>
        <v/>
      </c>
      <c r="V41" s="415"/>
      <c r="W41" s="414"/>
      <c r="X41" s="414"/>
      <c r="Y41" s="414"/>
      <c r="Z41" s="414"/>
      <c r="AA41" s="414"/>
      <c r="AB41" s="414"/>
      <c r="AC41" s="414"/>
      <c r="AD41" s="414"/>
      <c r="AE41" s="414"/>
      <c r="AF41" s="414"/>
      <c r="AG41" s="414"/>
      <c r="AH41" s="414"/>
      <c r="AI41" s="414"/>
      <c r="AJ41" s="414"/>
      <c r="AK41" s="414"/>
      <c r="AL41" s="2"/>
      <c r="AM41" s="415" t="str">
        <f t="shared" si="2"/>
        <v/>
      </c>
      <c r="AN41" s="415"/>
      <c r="AO41" s="414"/>
      <c r="AP41" s="414"/>
      <c r="AQ41" s="414"/>
      <c r="AR41" s="414"/>
      <c r="AS41" s="414"/>
      <c r="AT41" s="414"/>
      <c r="AU41" s="414"/>
      <c r="AV41" s="414"/>
      <c r="AW41" s="414"/>
      <c r="AX41" s="414"/>
      <c r="AY41" s="414"/>
      <c r="AZ41" s="414"/>
      <c r="BA41" s="414"/>
      <c r="BB41" s="414"/>
      <c r="BC41" s="414"/>
      <c r="BD41" s="2"/>
      <c r="BE41" s="415" t="str">
        <f t="shared" si="3"/>
        <v/>
      </c>
      <c r="BF41" s="415"/>
      <c r="BG41" s="414"/>
      <c r="BH41" s="414"/>
      <c r="BI41" s="414"/>
      <c r="BJ41" s="414"/>
      <c r="BK41" s="414"/>
      <c r="BL41" s="414"/>
      <c r="BM41" s="414"/>
      <c r="BN41" s="414"/>
      <c r="BO41" s="414"/>
      <c r="BP41" s="414"/>
      <c r="BQ41" s="414"/>
      <c r="BR41" s="414"/>
      <c r="BS41" s="414"/>
      <c r="BT41" s="414"/>
      <c r="BU41" s="414"/>
      <c r="BV41" s="2"/>
      <c r="BW41" s="415">
        <f t="shared" si="4"/>
        <v>18</v>
      </c>
      <c r="BX41" s="415"/>
      <c r="BY41" s="414" t="str">
        <f>IF('各会計、関係団体の財政状況及び健全化判断比率'!B75="","",'各会計、関係団体の財政状況及び健全化判断比率'!B75)</f>
        <v>岩手県後期高齢者医療広域連合</v>
      </c>
      <c r="BZ41" s="414"/>
      <c r="CA41" s="414"/>
      <c r="CB41" s="414"/>
      <c r="CC41" s="414"/>
      <c r="CD41" s="414"/>
      <c r="CE41" s="414"/>
      <c r="CF41" s="414"/>
      <c r="CG41" s="414"/>
      <c r="CH41" s="414"/>
      <c r="CI41" s="414"/>
      <c r="CJ41" s="414"/>
      <c r="CK41" s="414"/>
      <c r="CL41" s="414"/>
      <c r="CM41" s="414"/>
      <c r="CN41" s="2"/>
      <c r="CO41" s="415" t="str">
        <f t="shared" si="5"/>
        <v/>
      </c>
      <c r="CP41" s="415"/>
      <c r="CQ41" s="414" t="str">
        <f>IF('各会計、関係団体の財政状況及び健全化判断比率'!BS14="","",'各会計、関係団体の財政状況及び健全化判断比率'!BS14)</f>
        <v/>
      </c>
      <c r="CR41" s="414"/>
      <c r="CS41" s="414"/>
      <c r="CT41" s="414"/>
      <c r="CU41" s="414"/>
      <c r="CV41" s="414"/>
      <c r="CW41" s="414"/>
      <c r="CX41" s="414"/>
      <c r="CY41" s="414"/>
      <c r="CZ41" s="414"/>
      <c r="DA41" s="414"/>
      <c r="DB41" s="414"/>
      <c r="DC41" s="414"/>
      <c r="DD41" s="414"/>
      <c r="DE41" s="414"/>
      <c r="DG41" s="416" t="str">
        <f>IF('各会計、関係団体の財政状況及び健全化判断比率'!BR14="","",'各会計、関係団体の財政状況及び健全化判断比率'!BR14)</f>
        <v/>
      </c>
      <c r="DH41" s="416"/>
      <c r="DI41" s="18"/>
    </row>
    <row r="42" spans="1:113" ht="32.25" customHeight="1" x14ac:dyDescent="0.15">
      <c r="B42" s="5"/>
      <c r="C42" s="415" t="str">
        <f t="shared" si="0"/>
        <v/>
      </c>
      <c r="D42" s="415"/>
      <c r="E42" s="414" t="str">
        <f>IF('各会計、関係団体の財政状況及び健全化判断比率'!B15="","",'各会計、関係団体の財政状況及び健全化判断比率'!B15)</f>
        <v/>
      </c>
      <c r="F42" s="414"/>
      <c r="G42" s="414"/>
      <c r="H42" s="414"/>
      <c r="I42" s="414"/>
      <c r="J42" s="414"/>
      <c r="K42" s="414"/>
      <c r="L42" s="414"/>
      <c r="M42" s="414"/>
      <c r="N42" s="414"/>
      <c r="O42" s="414"/>
      <c r="P42" s="414"/>
      <c r="Q42" s="414"/>
      <c r="R42" s="414"/>
      <c r="S42" s="414"/>
      <c r="T42" s="2"/>
      <c r="U42" s="415" t="str">
        <f t="shared" si="1"/>
        <v/>
      </c>
      <c r="V42" s="415"/>
      <c r="W42" s="414"/>
      <c r="X42" s="414"/>
      <c r="Y42" s="414"/>
      <c r="Z42" s="414"/>
      <c r="AA42" s="414"/>
      <c r="AB42" s="414"/>
      <c r="AC42" s="414"/>
      <c r="AD42" s="414"/>
      <c r="AE42" s="414"/>
      <c r="AF42" s="414"/>
      <c r="AG42" s="414"/>
      <c r="AH42" s="414"/>
      <c r="AI42" s="414"/>
      <c r="AJ42" s="414"/>
      <c r="AK42" s="414"/>
      <c r="AL42" s="2"/>
      <c r="AM42" s="415" t="str">
        <f t="shared" si="2"/>
        <v/>
      </c>
      <c r="AN42" s="415"/>
      <c r="AO42" s="414"/>
      <c r="AP42" s="414"/>
      <c r="AQ42" s="414"/>
      <c r="AR42" s="414"/>
      <c r="AS42" s="414"/>
      <c r="AT42" s="414"/>
      <c r="AU42" s="414"/>
      <c r="AV42" s="414"/>
      <c r="AW42" s="414"/>
      <c r="AX42" s="414"/>
      <c r="AY42" s="414"/>
      <c r="AZ42" s="414"/>
      <c r="BA42" s="414"/>
      <c r="BB42" s="414"/>
      <c r="BC42" s="414"/>
      <c r="BD42" s="2"/>
      <c r="BE42" s="415" t="str">
        <f t="shared" si="3"/>
        <v/>
      </c>
      <c r="BF42" s="415"/>
      <c r="BG42" s="414"/>
      <c r="BH42" s="414"/>
      <c r="BI42" s="414"/>
      <c r="BJ42" s="414"/>
      <c r="BK42" s="414"/>
      <c r="BL42" s="414"/>
      <c r="BM42" s="414"/>
      <c r="BN42" s="414"/>
      <c r="BO42" s="414"/>
      <c r="BP42" s="414"/>
      <c r="BQ42" s="414"/>
      <c r="BR42" s="414"/>
      <c r="BS42" s="414"/>
      <c r="BT42" s="414"/>
      <c r="BU42" s="414"/>
      <c r="BV42" s="2"/>
      <c r="BW42" s="415" t="str">
        <f t="shared" si="4"/>
        <v/>
      </c>
      <c r="BX42" s="415"/>
      <c r="BY42" s="414" t="str">
        <f>IF('各会計、関係団体の財政状況及び健全化判断比率'!B76="","",'各会計、関係団体の財政状況及び健全化判断比率'!B76)</f>
        <v/>
      </c>
      <c r="BZ42" s="414"/>
      <c r="CA42" s="414"/>
      <c r="CB42" s="414"/>
      <c r="CC42" s="414"/>
      <c r="CD42" s="414"/>
      <c r="CE42" s="414"/>
      <c r="CF42" s="414"/>
      <c r="CG42" s="414"/>
      <c r="CH42" s="414"/>
      <c r="CI42" s="414"/>
      <c r="CJ42" s="414"/>
      <c r="CK42" s="414"/>
      <c r="CL42" s="414"/>
      <c r="CM42" s="414"/>
      <c r="CN42" s="2"/>
      <c r="CO42" s="415" t="str">
        <f t="shared" si="5"/>
        <v/>
      </c>
      <c r="CP42" s="415"/>
      <c r="CQ42" s="414" t="str">
        <f>IF('各会計、関係団体の財政状況及び健全化判断比率'!BS15="","",'各会計、関係団体の財政状況及び健全化判断比率'!BS15)</f>
        <v/>
      </c>
      <c r="CR42" s="414"/>
      <c r="CS42" s="414"/>
      <c r="CT42" s="414"/>
      <c r="CU42" s="414"/>
      <c r="CV42" s="414"/>
      <c r="CW42" s="414"/>
      <c r="CX42" s="414"/>
      <c r="CY42" s="414"/>
      <c r="CZ42" s="414"/>
      <c r="DA42" s="414"/>
      <c r="DB42" s="414"/>
      <c r="DC42" s="414"/>
      <c r="DD42" s="414"/>
      <c r="DE42" s="414"/>
      <c r="DG42" s="416" t="str">
        <f>IF('各会計、関係団体の財政状況及び健全化判断比率'!BR15="","",'各会計、関係団体の財政状況及び健全化判断比率'!BR15)</f>
        <v/>
      </c>
      <c r="DH42" s="416"/>
      <c r="DI42" s="18"/>
    </row>
    <row r="43" spans="1:113" ht="32.25" customHeight="1" x14ac:dyDescent="0.15">
      <c r="B43" s="5"/>
      <c r="C43" s="415" t="str">
        <f t="shared" si="0"/>
        <v/>
      </c>
      <c r="D43" s="415"/>
      <c r="E43" s="414" t="str">
        <f>IF('各会計、関係団体の財政状況及び健全化判断比率'!B16="","",'各会計、関係団体の財政状況及び健全化判断比率'!B16)</f>
        <v/>
      </c>
      <c r="F43" s="414"/>
      <c r="G43" s="414"/>
      <c r="H43" s="414"/>
      <c r="I43" s="414"/>
      <c r="J43" s="414"/>
      <c r="K43" s="414"/>
      <c r="L43" s="414"/>
      <c r="M43" s="414"/>
      <c r="N43" s="414"/>
      <c r="O43" s="414"/>
      <c r="P43" s="414"/>
      <c r="Q43" s="414"/>
      <c r="R43" s="414"/>
      <c r="S43" s="414"/>
      <c r="T43" s="2"/>
      <c r="U43" s="415" t="str">
        <f t="shared" si="1"/>
        <v/>
      </c>
      <c r="V43" s="415"/>
      <c r="W43" s="414"/>
      <c r="X43" s="414"/>
      <c r="Y43" s="414"/>
      <c r="Z43" s="414"/>
      <c r="AA43" s="414"/>
      <c r="AB43" s="414"/>
      <c r="AC43" s="414"/>
      <c r="AD43" s="414"/>
      <c r="AE43" s="414"/>
      <c r="AF43" s="414"/>
      <c r="AG43" s="414"/>
      <c r="AH43" s="414"/>
      <c r="AI43" s="414"/>
      <c r="AJ43" s="414"/>
      <c r="AK43" s="414"/>
      <c r="AL43" s="2"/>
      <c r="AM43" s="415" t="str">
        <f t="shared" si="2"/>
        <v/>
      </c>
      <c r="AN43" s="415"/>
      <c r="AO43" s="414"/>
      <c r="AP43" s="414"/>
      <c r="AQ43" s="414"/>
      <c r="AR43" s="414"/>
      <c r="AS43" s="414"/>
      <c r="AT43" s="414"/>
      <c r="AU43" s="414"/>
      <c r="AV43" s="414"/>
      <c r="AW43" s="414"/>
      <c r="AX43" s="414"/>
      <c r="AY43" s="414"/>
      <c r="AZ43" s="414"/>
      <c r="BA43" s="414"/>
      <c r="BB43" s="414"/>
      <c r="BC43" s="414"/>
      <c r="BD43" s="2"/>
      <c r="BE43" s="415" t="str">
        <f t="shared" si="3"/>
        <v/>
      </c>
      <c r="BF43" s="415"/>
      <c r="BG43" s="414"/>
      <c r="BH43" s="414"/>
      <c r="BI43" s="414"/>
      <c r="BJ43" s="414"/>
      <c r="BK43" s="414"/>
      <c r="BL43" s="414"/>
      <c r="BM43" s="414"/>
      <c r="BN43" s="414"/>
      <c r="BO43" s="414"/>
      <c r="BP43" s="414"/>
      <c r="BQ43" s="414"/>
      <c r="BR43" s="414"/>
      <c r="BS43" s="414"/>
      <c r="BT43" s="414"/>
      <c r="BU43" s="414"/>
      <c r="BV43" s="2"/>
      <c r="BW43" s="415" t="str">
        <f t="shared" si="4"/>
        <v/>
      </c>
      <c r="BX43" s="415"/>
      <c r="BY43" s="414" t="str">
        <f>IF('各会計、関係団体の財政状況及び健全化判断比率'!B77="","",'各会計、関係団体の財政状況及び健全化判断比率'!B77)</f>
        <v/>
      </c>
      <c r="BZ43" s="414"/>
      <c r="CA43" s="414"/>
      <c r="CB43" s="414"/>
      <c r="CC43" s="414"/>
      <c r="CD43" s="414"/>
      <c r="CE43" s="414"/>
      <c r="CF43" s="414"/>
      <c r="CG43" s="414"/>
      <c r="CH43" s="414"/>
      <c r="CI43" s="414"/>
      <c r="CJ43" s="414"/>
      <c r="CK43" s="414"/>
      <c r="CL43" s="414"/>
      <c r="CM43" s="414"/>
      <c r="CN43" s="2"/>
      <c r="CO43" s="415" t="str">
        <f t="shared" si="5"/>
        <v/>
      </c>
      <c r="CP43" s="415"/>
      <c r="CQ43" s="414" t="str">
        <f>IF('各会計、関係団体の財政状況及び健全化判断比率'!BS16="","",'各会計、関係団体の財政状況及び健全化判断比率'!BS16)</f>
        <v/>
      </c>
      <c r="CR43" s="414"/>
      <c r="CS43" s="414"/>
      <c r="CT43" s="414"/>
      <c r="CU43" s="414"/>
      <c r="CV43" s="414"/>
      <c r="CW43" s="414"/>
      <c r="CX43" s="414"/>
      <c r="CY43" s="414"/>
      <c r="CZ43" s="414"/>
      <c r="DA43" s="414"/>
      <c r="DB43" s="414"/>
      <c r="DC43" s="414"/>
      <c r="DD43" s="414"/>
      <c r="DE43" s="414"/>
      <c r="DG43" s="416" t="str">
        <f>IF('各会計、関係団体の財政状況及び健全化判断比率'!BR16="","",'各会計、関係団体の財政状況及び健全化判断比率'!BR16)</f>
        <v/>
      </c>
      <c r="DH43" s="416"/>
      <c r="DI43" s="18"/>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15"/>
    <row r="46" spans="1:113" x14ac:dyDescent="0.15">
      <c r="B46" s="1" t="s">
        <v>136</v>
      </c>
      <c r="E46" s="360" t="s">
        <v>291</v>
      </c>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360"/>
      <c r="BD46" s="360"/>
      <c r="BE46" s="360"/>
      <c r="BF46" s="360"/>
      <c r="BG46" s="360"/>
      <c r="BH46" s="360"/>
      <c r="BI46" s="360"/>
      <c r="BJ46" s="360"/>
      <c r="BK46" s="360"/>
      <c r="BL46" s="360"/>
      <c r="BM46" s="360"/>
      <c r="BN46" s="360"/>
      <c r="BO46" s="360"/>
      <c r="BP46" s="360"/>
      <c r="BQ46" s="360"/>
      <c r="BR46" s="360"/>
      <c r="BS46" s="360"/>
      <c r="BT46" s="360"/>
      <c r="BU46" s="360"/>
      <c r="BV46" s="360"/>
      <c r="BW46" s="360"/>
      <c r="BX46" s="360"/>
      <c r="BY46" s="360"/>
      <c r="BZ46" s="360"/>
      <c r="CA46" s="360"/>
      <c r="CB46" s="360"/>
      <c r="CC46" s="360"/>
      <c r="CD46" s="360"/>
      <c r="CE46" s="360"/>
      <c r="CF46" s="360"/>
      <c r="CG46" s="360"/>
      <c r="CH46" s="360"/>
      <c r="CI46" s="360"/>
      <c r="CJ46" s="360"/>
      <c r="CK46" s="360"/>
      <c r="CL46" s="360"/>
      <c r="CM46" s="360"/>
      <c r="CN46" s="360"/>
      <c r="CO46" s="360"/>
      <c r="CP46" s="360"/>
      <c r="CQ46" s="360"/>
      <c r="CR46" s="360"/>
      <c r="CS46" s="360"/>
      <c r="CT46" s="360"/>
      <c r="CU46" s="360"/>
      <c r="CV46" s="360"/>
      <c r="CW46" s="360"/>
      <c r="CX46" s="360"/>
      <c r="CY46" s="360"/>
      <c r="CZ46" s="360"/>
      <c r="DA46" s="360"/>
      <c r="DB46" s="360"/>
      <c r="DC46" s="360"/>
      <c r="DD46" s="360"/>
      <c r="DE46" s="360"/>
      <c r="DF46" s="360"/>
      <c r="DG46" s="360"/>
      <c r="DH46" s="360"/>
      <c r="DI46" s="360"/>
    </row>
    <row r="47" spans="1:113" x14ac:dyDescent="0.15">
      <c r="E47" s="360" t="s">
        <v>293</v>
      </c>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0"/>
      <c r="AY47" s="360"/>
      <c r="AZ47" s="360"/>
      <c r="BA47" s="360"/>
      <c r="BB47" s="360"/>
      <c r="BC47" s="360"/>
      <c r="BD47" s="360"/>
      <c r="BE47" s="360"/>
      <c r="BF47" s="360"/>
      <c r="BG47" s="360"/>
      <c r="BH47" s="360"/>
      <c r="BI47" s="360"/>
      <c r="BJ47" s="360"/>
      <c r="BK47" s="360"/>
      <c r="BL47" s="360"/>
      <c r="BM47" s="360"/>
      <c r="BN47" s="360"/>
      <c r="BO47" s="360"/>
      <c r="BP47" s="360"/>
      <c r="BQ47" s="360"/>
      <c r="BR47" s="360"/>
      <c r="BS47" s="360"/>
      <c r="BT47" s="360"/>
      <c r="BU47" s="360"/>
      <c r="BV47" s="360"/>
      <c r="BW47" s="360"/>
      <c r="BX47" s="360"/>
      <c r="BY47" s="360"/>
      <c r="BZ47" s="360"/>
      <c r="CA47" s="360"/>
      <c r="CB47" s="360"/>
      <c r="CC47" s="360"/>
      <c r="CD47" s="360"/>
      <c r="CE47" s="360"/>
      <c r="CF47" s="360"/>
      <c r="CG47" s="360"/>
      <c r="CH47" s="360"/>
      <c r="CI47" s="360"/>
      <c r="CJ47" s="360"/>
      <c r="CK47" s="360"/>
      <c r="CL47" s="360"/>
      <c r="CM47" s="360"/>
      <c r="CN47" s="360"/>
      <c r="CO47" s="360"/>
      <c r="CP47" s="360"/>
      <c r="CQ47" s="360"/>
      <c r="CR47" s="360"/>
      <c r="CS47" s="360"/>
      <c r="CT47" s="360"/>
      <c r="CU47" s="360"/>
      <c r="CV47" s="360"/>
      <c r="CW47" s="360"/>
      <c r="CX47" s="360"/>
      <c r="CY47" s="360"/>
      <c r="CZ47" s="360"/>
      <c r="DA47" s="360"/>
      <c r="DB47" s="360"/>
      <c r="DC47" s="360"/>
      <c r="DD47" s="360"/>
      <c r="DE47" s="360"/>
      <c r="DF47" s="360"/>
      <c r="DG47" s="360"/>
      <c r="DH47" s="360"/>
      <c r="DI47" s="360"/>
    </row>
    <row r="48" spans="1:113" x14ac:dyDescent="0.15">
      <c r="E48" s="360" t="s">
        <v>295</v>
      </c>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0"/>
      <c r="BE48" s="360"/>
      <c r="BF48" s="360"/>
      <c r="BG48" s="360"/>
      <c r="BH48" s="360"/>
      <c r="BI48" s="360"/>
      <c r="BJ48" s="360"/>
      <c r="BK48" s="360"/>
      <c r="BL48" s="360"/>
      <c r="BM48" s="360"/>
      <c r="BN48" s="360"/>
      <c r="BO48" s="360"/>
      <c r="BP48" s="360"/>
      <c r="BQ48" s="360"/>
      <c r="BR48" s="360"/>
      <c r="BS48" s="360"/>
      <c r="BT48" s="360"/>
      <c r="BU48" s="360"/>
      <c r="BV48" s="360"/>
      <c r="BW48" s="360"/>
      <c r="BX48" s="360"/>
      <c r="BY48" s="360"/>
      <c r="BZ48" s="360"/>
      <c r="CA48" s="360"/>
      <c r="CB48" s="360"/>
      <c r="CC48" s="360"/>
      <c r="CD48" s="360"/>
      <c r="CE48" s="360"/>
      <c r="CF48" s="360"/>
      <c r="CG48" s="360"/>
      <c r="CH48" s="360"/>
      <c r="CI48" s="360"/>
      <c r="CJ48" s="360"/>
      <c r="CK48" s="360"/>
      <c r="CL48" s="360"/>
      <c r="CM48" s="360"/>
      <c r="CN48" s="360"/>
      <c r="CO48" s="360"/>
      <c r="CP48" s="360"/>
      <c r="CQ48" s="360"/>
      <c r="CR48" s="360"/>
      <c r="CS48" s="360"/>
      <c r="CT48" s="360"/>
      <c r="CU48" s="360"/>
      <c r="CV48" s="360"/>
      <c r="CW48" s="360"/>
      <c r="CX48" s="360"/>
      <c r="CY48" s="360"/>
      <c r="CZ48" s="360"/>
      <c r="DA48" s="360"/>
      <c r="DB48" s="360"/>
      <c r="DC48" s="360"/>
      <c r="DD48" s="360"/>
      <c r="DE48" s="360"/>
      <c r="DF48" s="360"/>
      <c r="DG48" s="360"/>
      <c r="DH48" s="360"/>
      <c r="DI48" s="360"/>
    </row>
    <row r="49" spans="5:113" x14ac:dyDescent="0.15">
      <c r="E49" s="360" t="s">
        <v>296</v>
      </c>
      <c r="F49" s="360"/>
      <c r="G49" s="360"/>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0"/>
      <c r="AY49" s="360"/>
      <c r="AZ49" s="360"/>
      <c r="BA49" s="360"/>
      <c r="BB49" s="360"/>
      <c r="BC49" s="360"/>
      <c r="BD49" s="360"/>
      <c r="BE49" s="360"/>
      <c r="BF49" s="360"/>
      <c r="BG49" s="360"/>
      <c r="BH49" s="360"/>
      <c r="BI49" s="360"/>
      <c r="BJ49" s="360"/>
      <c r="BK49" s="360"/>
      <c r="BL49" s="360"/>
      <c r="BM49" s="360"/>
      <c r="BN49" s="360"/>
      <c r="BO49" s="360"/>
      <c r="BP49" s="360"/>
      <c r="BQ49" s="360"/>
      <c r="BR49" s="360"/>
      <c r="BS49" s="360"/>
      <c r="BT49" s="360"/>
      <c r="BU49" s="360"/>
      <c r="BV49" s="360"/>
      <c r="BW49" s="360"/>
      <c r="BX49" s="360"/>
      <c r="BY49" s="360"/>
      <c r="BZ49" s="360"/>
      <c r="CA49" s="360"/>
      <c r="CB49" s="360"/>
      <c r="CC49" s="360"/>
      <c r="CD49" s="360"/>
      <c r="CE49" s="360"/>
      <c r="CF49" s="360"/>
      <c r="CG49" s="360"/>
      <c r="CH49" s="360"/>
      <c r="CI49" s="360"/>
      <c r="CJ49" s="360"/>
      <c r="CK49" s="360"/>
      <c r="CL49" s="360"/>
      <c r="CM49" s="360"/>
      <c r="CN49" s="360"/>
      <c r="CO49" s="360"/>
      <c r="CP49" s="360"/>
      <c r="CQ49" s="360"/>
      <c r="CR49" s="360"/>
      <c r="CS49" s="360"/>
      <c r="CT49" s="360"/>
      <c r="CU49" s="360"/>
      <c r="CV49" s="360"/>
      <c r="CW49" s="360"/>
      <c r="CX49" s="360"/>
      <c r="CY49" s="360"/>
      <c r="CZ49" s="360"/>
      <c r="DA49" s="360"/>
      <c r="DB49" s="360"/>
      <c r="DC49" s="360"/>
      <c r="DD49" s="360"/>
      <c r="DE49" s="360"/>
      <c r="DF49" s="360"/>
      <c r="DG49" s="360"/>
      <c r="DH49" s="360"/>
      <c r="DI49" s="360"/>
    </row>
    <row r="50" spans="5:113" x14ac:dyDescent="0.15">
      <c r="E50" s="360" t="s">
        <v>201</v>
      </c>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0"/>
      <c r="AY50" s="360"/>
      <c r="AZ50" s="360"/>
      <c r="BA50" s="360"/>
      <c r="BB50" s="360"/>
      <c r="BC50" s="360"/>
      <c r="BD50" s="360"/>
      <c r="BE50" s="360"/>
      <c r="BF50" s="360"/>
      <c r="BG50" s="360"/>
      <c r="BH50" s="360"/>
      <c r="BI50" s="360"/>
      <c r="BJ50" s="360"/>
      <c r="BK50" s="360"/>
      <c r="BL50" s="360"/>
      <c r="BM50" s="360"/>
      <c r="BN50" s="360"/>
      <c r="BO50" s="360"/>
      <c r="BP50" s="360"/>
      <c r="BQ50" s="360"/>
      <c r="BR50" s="360"/>
      <c r="BS50" s="360"/>
      <c r="BT50" s="360"/>
      <c r="BU50" s="360"/>
      <c r="BV50" s="360"/>
      <c r="BW50" s="360"/>
      <c r="BX50" s="360"/>
      <c r="BY50" s="360"/>
      <c r="BZ50" s="360"/>
      <c r="CA50" s="360"/>
      <c r="CB50" s="360"/>
      <c r="CC50" s="360"/>
      <c r="CD50" s="360"/>
      <c r="CE50" s="360"/>
      <c r="CF50" s="360"/>
      <c r="CG50" s="360"/>
      <c r="CH50" s="360"/>
      <c r="CI50" s="360"/>
      <c r="CJ50" s="360"/>
      <c r="CK50" s="360"/>
      <c r="CL50" s="360"/>
      <c r="CM50" s="360"/>
      <c r="CN50" s="360"/>
      <c r="CO50" s="360"/>
      <c r="CP50" s="360"/>
      <c r="CQ50" s="360"/>
      <c r="CR50" s="360"/>
      <c r="CS50" s="360"/>
      <c r="CT50" s="360"/>
      <c r="CU50" s="360"/>
      <c r="CV50" s="360"/>
      <c r="CW50" s="360"/>
      <c r="CX50" s="360"/>
      <c r="CY50" s="360"/>
      <c r="CZ50" s="360"/>
      <c r="DA50" s="360"/>
      <c r="DB50" s="360"/>
      <c r="DC50" s="360"/>
      <c r="DD50" s="360"/>
      <c r="DE50" s="360"/>
      <c r="DF50" s="360"/>
      <c r="DG50" s="360"/>
      <c r="DH50" s="360"/>
      <c r="DI50" s="360"/>
    </row>
    <row r="51" spans="5:113" x14ac:dyDescent="0.15">
      <c r="E51" s="360" t="s">
        <v>299</v>
      </c>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0"/>
      <c r="BC51" s="360"/>
      <c r="BD51" s="360"/>
      <c r="BE51" s="360"/>
      <c r="BF51" s="360"/>
      <c r="BG51" s="360"/>
      <c r="BH51" s="360"/>
      <c r="BI51" s="360"/>
      <c r="BJ51" s="360"/>
      <c r="BK51" s="360"/>
      <c r="BL51" s="360"/>
      <c r="BM51" s="360"/>
      <c r="BN51" s="360"/>
      <c r="BO51" s="360"/>
      <c r="BP51" s="360"/>
      <c r="BQ51" s="360"/>
      <c r="BR51" s="360"/>
      <c r="BS51" s="360"/>
      <c r="BT51" s="360"/>
      <c r="BU51" s="360"/>
      <c r="BV51" s="360"/>
      <c r="BW51" s="360"/>
      <c r="BX51" s="360"/>
      <c r="BY51" s="360"/>
      <c r="BZ51" s="360"/>
      <c r="CA51" s="360"/>
      <c r="CB51" s="360"/>
      <c r="CC51" s="360"/>
      <c r="CD51" s="360"/>
      <c r="CE51" s="360"/>
      <c r="CF51" s="360"/>
      <c r="CG51" s="360"/>
      <c r="CH51" s="360"/>
      <c r="CI51" s="360"/>
      <c r="CJ51" s="360"/>
      <c r="CK51" s="360"/>
      <c r="CL51" s="360"/>
      <c r="CM51" s="360"/>
      <c r="CN51" s="360"/>
      <c r="CO51" s="360"/>
      <c r="CP51" s="360"/>
      <c r="CQ51" s="360"/>
      <c r="CR51" s="360"/>
      <c r="CS51" s="360"/>
      <c r="CT51" s="360"/>
      <c r="CU51" s="360"/>
      <c r="CV51" s="360"/>
      <c r="CW51" s="360"/>
      <c r="CX51" s="360"/>
      <c r="CY51" s="360"/>
      <c r="CZ51" s="360"/>
      <c r="DA51" s="360"/>
      <c r="DB51" s="360"/>
      <c r="DC51" s="360"/>
      <c r="DD51" s="360"/>
      <c r="DE51" s="360"/>
      <c r="DF51" s="360"/>
      <c r="DG51" s="360"/>
      <c r="DH51" s="360"/>
      <c r="DI51" s="360"/>
    </row>
    <row r="52" spans="5:113" x14ac:dyDescent="0.15">
      <c r="E52" s="360" t="s">
        <v>301</v>
      </c>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60"/>
      <c r="BK52" s="360"/>
      <c r="BL52" s="360"/>
      <c r="BM52" s="360"/>
      <c r="BN52" s="360"/>
      <c r="BO52" s="360"/>
      <c r="BP52" s="360"/>
      <c r="BQ52" s="360"/>
      <c r="BR52" s="360"/>
      <c r="BS52" s="360"/>
      <c r="BT52" s="360"/>
      <c r="BU52" s="360"/>
      <c r="BV52" s="360"/>
      <c r="BW52" s="360"/>
      <c r="BX52" s="360"/>
      <c r="BY52" s="360"/>
      <c r="BZ52" s="360"/>
      <c r="CA52" s="360"/>
      <c r="CB52" s="360"/>
      <c r="CC52" s="360"/>
      <c r="CD52" s="360"/>
      <c r="CE52" s="360"/>
      <c r="CF52" s="360"/>
      <c r="CG52" s="360"/>
      <c r="CH52" s="360"/>
      <c r="CI52" s="360"/>
      <c r="CJ52" s="360"/>
      <c r="CK52" s="360"/>
      <c r="CL52" s="360"/>
      <c r="CM52" s="360"/>
      <c r="CN52" s="360"/>
      <c r="CO52" s="360"/>
      <c r="CP52" s="360"/>
      <c r="CQ52" s="360"/>
      <c r="CR52" s="360"/>
      <c r="CS52" s="360"/>
      <c r="CT52" s="360"/>
      <c r="CU52" s="360"/>
      <c r="CV52" s="360"/>
      <c r="CW52" s="360"/>
      <c r="CX52" s="360"/>
      <c r="CY52" s="360"/>
      <c r="CZ52" s="360"/>
      <c r="DA52" s="360"/>
      <c r="DB52" s="360"/>
      <c r="DC52" s="360"/>
      <c r="DD52" s="360"/>
      <c r="DE52" s="360"/>
      <c r="DF52" s="360"/>
      <c r="DG52" s="360"/>
      <c r="DH52" s="360"/>
      <c r="DI52" s="360"/>
    </row>
    <row r="53" spans="5:113" x14ac:dyDescent="0.15"/>
    <row r="54" spans="5:113" x14ac:dyDescent="0.15"/>
    <row r="55" spans="5:113" x14ac:dyDescent="0.15"/>
    <row r="56" spans="5:113" x14ac:dyDescent="0.15"/>
  </sheetData>
  <sheetProtection algorithmName="SHA-512" hashValue="rF9YLTAFCB/DSqnMQiBs9NjnhHYtCIZ6gOyjYpMM+Dm3PQ4B1aCaUNCNzFoR7bFKl8DwaS/S24aiHhy06NpSLA==" saltValue="IFMTXv629wFrRzvkOo26fA=="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190"/>
      <c r="B1" s="190"/>
      <c r="C1" s="190"/>
      <c r="D1" s="190"/>
      <c r="E1" s="190"/>
      <c r="F1" s="190"/>
      <c r="G1" s="190"/>
      <c r="H1" s="190"/>
      <c r="I1" s="190"/>
      <c r="J1" s="190"/>
      <c r="K1" s="190"/>
      <c r="L1" s="190"/>
      <c r="M1" s="190"/>
      <c r="N1" s="190"/>
      <c r="O1" s="190"/>
      <c r="P1" s="190"/>
    </row>
    <row r="2" spans="1:16" ht="16.5" customHeight="1" x14ac:dyDescent="0.15">
      <c r="A2" s="190"/>
      <c r="B2" s="190"/>
      <c r="C2" s="190"/>
      <c r="D2" s="190"/>
      <c r="E2" s="190"/>
      <c r="F2" s="190"/>
      <c r="G2" s="190"/>
      <c r="H2" s="190"/>
      <c r="I2" s="190"/>
      <c r="J2" s="190"/>
      <c r="K2" s="190"/>
      <c r="L2" s="190"/>
      <c r="M2" s="190"/>
      <c r="N2" s="190"/>
      <c r="O2" s="190"/>
      <c r="P2" s="190"/>
    </row>
    <row r="3" spans="1:16" ht="16.5" customHeight="1" x14ac:dyDescent="0.15">
      <c r="A3" s="190"/>
      <c r="B3" s="190"/>
      <c r="C3" s="190"/>
      <c r="D3" s="190"/>
      <c r="E3" s="190"/>
      <c r="F3" s="190"/>
      <c r="G3" s="190"/>
      <c r="H3" s="190"/>
      <c r="I3" s="190"/>
      <c r="J3" s="190"/>
      <c r="K3" s="190"/>
      <c r="L3" s="190"/>
      <c r="M3" s="190"/>
      <c r="N3" s="190"/>
      <c r="O3" s="190"/>
      <c r="P3" s="190"/>
    </row>
    <row r="4" spans="1:16" ht="16.5" customHeight="1" x14ac:dyDescent="0.15">
      <c r="A4" s="190"/>
      <c r="B4" s="190"/>
      <c r="C4" s="190"/>
      <c r="D4" s="190"/>
      <c r="E4" s="190"/>
      <c r="F4" s="190"/>
      <c r="G4" s="190"/>
      <c r="H4" s="190"/>
      <c r="I4" s="190"/>
      <c r="J4" s="190"/>
      <c r="K4" s="190"/>
      <c r="L4" s="190"/>
      <c r="M4" s="190"/>
      <c r="N4" s="190"/>
      <c r="O4" s="190"/>
      <c r="P4" s="190"/>
    </row>
    <row r="5" spans="1:16" ht="16.5" customHeight="1" x14ac:dyDescent="0.15">
      <c r="A5" s="190"/>
      <c r="B5" s="190"/>
      <c r="C5" s="190"/>
      <c r="D5" s="190"/>
      <c r="E5" s="190"/>
      <c r="F5" s="190"/>
      <c r="G5" s="190"/>
      <c r="H5" s="190"/>
      <c r="I5" s="190"/>
      <c r="J5" s="190"/>
      <c r="K5" s="190"/>
      <c r="L5" s="190"/>
      <c r="M5" s="190"/>
      <c r="N5" s="190"/>
      <c r="O5" s="190"/>
      <c r="P5" s="190"/>
    </row>
    <row r="6" spans="1:16" ht="16.5" customHeight="1" x14ac:dyDescent="0.15">
      <c r="A6" s="190"/>
      <c r="B6" s="190"/>
      <c r="C6" s="190"/>
      <c r="D6" s="190"/>
      <c r="E6" s="190"/>
      <c r="F6" s="190"/>
      <c r="G6" s="190"/>
      <c r="H6" s="190"/>
      <c r="I6" s="190"/>
      <c r="J6" s="190"/>
      <c r="K6" s="190"/>
      <c r="L6" s="190"/>
      <c r="M6" s="190"/>
      <c r="N6" s="190"/>
      <c r="O6" s="190"/>
      <c r="P6" s="190"/>
    </row>
    <row r="7" spans="1:16" ht="16.5" customHeight="1" x14ac:dyDescent="0.15">
      <c r="A7" s="190"/>
      <c r="B7" s="190"/>
      <c r="C7" s="190"/>
      <c r="D7" s="190"/>
      <c r="E7" s="190"/>
      <c r="F7" s="190"/>
      <c r="G7" s="190"/>
      <c r="H7" s="190"/>
      <c r="I7" s="190"/>
      <c r="J7" s="190"/>
      <c r="K7" s="190"/>
      <c r="L7" s="190"/>
      <c r="M7" s="190"/>
      <c r="N7" s="190"/>
      <c r="O7" s="190"/>
      <c r="P7" s="190"/>
    </row>
    <row r="8" spans="1:16" ht="16.5" customHeight="1" x14ac:dyDescent="0.15">
      <c r="A8" s="190"/>
      <c r="B8" s="190"/>
      <c r="C8" s="190"/>
      <c r="D8" s="190"/>
      <c r="E8" s="190"/>
      <c r="F8" s="190"/>
      <c r="G8" s="190"/>
      <c r="H8" s="190"/>
      <c r="I8" s="190"/>
      <c r="J8" s="190"/>
      <c r="K8" s="190"/>
      <c r="L8" s="190"/>
      <c r="M8" s="190"/>
      <c r="N8" s="190"/>
      <c r="O8" s="190"/>
      <c r="P8" s="190"/>
    </row>
    <row r="9" spans="1:16" ht="16.5" customHeight="1" x14ac:dyDescent="0.15">
      <c r="A9" s="190"/>
      <c r="B9" s="190"/>
      <c r="C9" s="190"/>
      <c r="D9" s="190"/>
      <c r="E9" s="190"/>
      <c r="F9" s="190"/>
      <c r="G9" s="190"/>
      <c r="H9" s="190"/>
      <c r="I9" s="190"/>
      <c r="J9" s="190"/>
      <c r="K9" s="190"/>
      <c r="L9" s="190"/>
      <c r="M9" s="190"/>
      <c r="N9" s="190"/>
      <c r="O9" s="190"/>
      <c r="P9" s="190"/>
    </row>
    <row r="10" spans="1:16" ht="16.5" customHeight="1" x14ac:dyDescent="0.15">
      <c r="A10" s="190"/>
      <c r="B10" s="190"/>
      <c r="C10" s="190"/>
      <c r="D10" s="190"/>
      <c r="E10" s="190"/>
      <c r="F10" s="190"/>
      <c r="G10" s="190"/>
      <c r="H10" s="190"/>
      <c r="I10" s="190"/>
      <c r="J10" s="190"/>
      <c r="K10" s="190"/>
      <c r="L10" s="190"/>
      <c r="M10" s="190"/>
      <c r="N10" s="190"/>
      <c r="O10" s="190"/>
      <c r="P10" s="190"/>
    </row>
    <row r="11" spans="1:16" ht="16.5" customHeight="1" x14ac:dyDescent="0.15">
      <c r="A11" s="190"/>
      <c r="B11" s="190"/>
      <c r="C11" s="190"/>
      <c r="D11" s="190"/>
      <c r="E11" s="190"/>
      <c r="F11" s="190"/>
      <c r="G11" s="190"/>
      <c r="H11" s="190"/>
      <c r="I11" s="190"/>
      <c r="J11" s="190"/>
      <c r="K11" s="190"/>
      <c r="L11" s="190"/>
      <c r="M11" s="190"/>
      <c r="N11" s="190"/>
      <c r="O11" s="190"/>
      <c r="P11" s="190"/>
    </row>
    <row r="12" spans="1:16" ht="16.5" customHeight="1" x14ac:dyDescent="0.15">
      <c r="A12" s="190"/>
      <c r="B12" s="190"/>
      <c r="C12" s="190"/>
      <c r="D12" s="190"/>
      <c r="E12" s="190"/>
      <c r="F12" s="190"/>
      <c r="G12" s="190"/>
      <c r="H12" s="190"/>
      <c r="I12" s="190"/>
      <c r="J12" s="190"/>
      <c r="K12" s="190"/>
      <c r="L12" s="190"/>
      <c r="M12" s="190"/>
      <c r="N12" s="190"/>
      <c r="O12" s="190"/>
      <c r="P12" s="190"/>
    </row>
    <row r="13" spans="1:16" ht="16.5" customHeight="1" x14ac:dyDescent="0.15">
      <c r="A13" s="190"/>
      <c r="B13" s="190"/>
      <c r="C13" s="190"/>
      <c r="D13" s="190"/>
      <c r="E13" s="190"/>
      <c r="F13" s="190"/>
      <c r="G13" s="190"/>
      <c r="H13" s="190"/>
      <c r="I13" s="190"/>
      <c r="J13" s="190"/>
      <c r="K13" s="190"/>
      <c r="L13" s="190"/>
      <c r="M13" s="190"/>
      <c r="N13" s="190"/>
      <c r="O13" s="190"/>
      <c r="P13" s="190"/>
    </row>
    <row r="14" spans="1:16" ht="16.5" customHeight="1" x14ac:dyDescent="0.15">
      <c r="A14" s="190"/>
      <c r="B14" s="190"/>
      <c r="C14" s="190"/>
      <c r="D14" s="190"/>
      <c r="E14" s="190"/>
      <c r="F14" s="190"/>
      <c r="G14" s="190"/>
      <c r="H14" s="190"/>
      <c r="I14" s="190"/>
      <c r="J14" s="190"/>
      <c r="K14" s="190"/>
      <c r="L14" s="190"/>
      <c r="M14" s="190"/>
      <c r="N14" s="190"/>
      <c r="O14" s="190"/>
      <c r="P14" s="190"/>
    </row>
    <row r="15" spans="1:16" ht="16.5" customHeight="1" x14ac:dyDescent="0.15">
      <c r="A15" s="190"/>
      <c r="B15" s="190"/>
      <c r="C15" s="190"/>
      <c r="D15" s="190"/>
      <c r="E15" s="190"/>
      <c r="F15" s="190"/>
      <c r="G15" s="190"/>
      <c r="H15" s="190"/>
      <c r="I15" s="190"/>
      <c r="J15" s="190"/>
      <c r="K15" s="190"/>
      <c r="L15" s="190"/>
      <c r="M15" s="190"/>
      <c r="N15" s="190"/>
      <c r="O15" s="190"/>
      <c r="P15" s="190"/>
    </row>
    <row r="16" spans="1:16" ht="16.5" customHeight="1" x14ac:dyDescent="0.15">
      <c r="A16" s="190"/>
      <c r="B16" s="190"/>
      <c r="C16" s="190"/>
      <c r="D16" s="190"/>
      <c r="E16" s="190"/>
      <c r="F16" s="190"/>
      <c r="G16" s="190"/>
      <c r="H16" s="190"/>
      <c r="I16" s="190"/>
      <c r="J16" s="190"/>
      <c r="K16" s="190"/>
      <c r="L16" s="190"/>
      <c r="M16" s="190"/>
      <c r="N16" s="190"/>
      <c r="O16" s="190"/>
      <c r="P16" s="190"/>
    </row>
    <row r="17" spans="1:16" ht="16.5" customHeight="1" x14ac:dyDescent="0.15">
      <c r="A17" s="190"/>
      <c r="B17" s="190"/>
      <c r="C17" s="190"/>
      <c r="D17" s="190"/>
      <c r="E17" s="190"/>
      <c r="F17" s="190"/>
      <c r="G17" s="190"/>
      <c r="H17" s="190"/>
      <c r="I17" s="190"/>
      <c r="J17" s="190"/>
      <c r="K17" s="190"/>
      <c r="L17" s="190"/>
      <c r="M17" s="190"/>
      <c r="N17" s="190"/>
      <c r="O17" s="190"/>
      <c r="P17" s="190"/>
    </row>
    <row r="18" spans="1:16" ht="16.5" customHeight="1" x14ac:dyDescent="0.15">
      <c r="A18" s="190"/>
      <c r="B18" s="190"/>
      <c r="C18" s="190"/>
      <c r="D18" s="190"/>
      <c r="E18" s="190"/>
      <c r="F18" s="190"/>
      <c r="G18" s="190"/>
      <c r="H18" s="190"/>
      <c r="I18" s="190"/>
      <c r="J18" s="190"/>
      <c r="K18" s="190"/>
      <c r="L18" s="190"/>
      <c r="M18" s="190"/>
      <c r="N18" s="190"/>
      <c r="O18" s="190"/>
      <c r="P18" s="190"/>
    </row>
    <row r="19" spans="1:16" ht="16.5" customHeight="1" x14ac:dyDescent="0.15">
      <c r="A19" s="190"/>
      <c r="B19" s="190"/>
      <c r="C19" s="190"/>
      <c r="D19" s="190"/>
      <c r="E19" s="190"/>
      <c r="F19" s="190"/>
      <c r="G19" s="190"/>
      <c r="H19" s="190"/>
      <c r="I19" s="190"/>
      <c r="J19" s="190"/>
      <c r="K19" s="190"/>
      <c r="L19" s="190"/>
      <c r="M19" s="190"/>
      <c r="N19" s="190"/>
      <c r="O19" s="190"/>
      <c r="P19" s="190"/>
    </row>
    <row r="20" spans="1:16" ht="16.5" customHeight="1" x14ac:dyDescent="0.15">
      <c r="A20" s="190"/>
      <c r="B20" s="190"/>
      <c r="C20" s="190"/>
      <c r="D20" s="190"/>
      <c r="E20" s="190"/>
      <c r="F20" s="190"/>
      <c r="G20" s="190"/>
      <c r="H20" s="190"/>
      <c r="I20" s="190"/>
      <c r="J20" s="190"/>
      <c r="K20" s="190"/>
      <c r="L20" s="190"/>
      <c r="M20" s="190"/>
      <c r="N20" s="190"/>
      <c r="O20" s="190"/>
      <c r="P20" s="190"/>
    </row>
    <row r="21" spans="1:16" ht="16.5" customHeight="1" x14ac:dyDescent="0.15">
      <c r="A21" s="190"/>
      <c r="B21" s="190"/>
      <c r="C21" s="190"/>
      <c r="D21" s="190"/>
      <c r="E21" s="190"/>
      <c r="F21" s="190"/>
      <c r="G21" s="190"/>
      <c r="H21" s="190"/>
      <c r="I21" s="190"/>
      <c r="J21" s="190"/>
      <c r="K21" s="190"/>
      <c r="L21" s="190"/>
      <c r="M21" s="190"/>
      <c r="N21" s="190"/>
      <c r="O21" s="190"/>
      <c r="P21" s="190"/>
    </row>
    <row r="22" spans="1:16" ht="16.5" customHeight="1" x14ac:dyDescent="0.15">
      <c r="A22" s="190"/>
      <c r="B22" s="190"/>
      <c r="C22" s="190"/>
      <c r="D22" s="190"/>
      <c r="E22" s="190"/>
      <c r="F22" s="190"/>
      <c r="G22" s="190"/>
      <c r="H22" s="190"/>
      <c r="I22" s="190"/>
      <c r="J22" s="190"/>
      <c r="K22" s="190"/>
      <c r="L22" s="190"/>
      <c r="M22" s="190"/>
      <c r="N22" s="190"/>
      <c r="O22" s="190"/>
      <c r="P22" s="190"/>
    </row>
    <row r="23" spans="1:16" ht="16.5" customHeight="1" x14ac:dyDescent="0.15">
      <c r="A23" s="190"/>
      <c r="B23" s="190"/>
      <c r="C23" s="190"/>
      <c r="D23" s="190"/>
      <c r="E23" s="190"/>
      <c r="F23" s="190"/>
      <c r="G23" s="190"/>
      <c r="H23" s="190"/>
      <c r="I23" s="190"/>
      <c r="J23" s="190"/>
      <c r="K23" s="190"/>
      <c r="L23" s="190"/>
      <c r="M23" s="190"/>
      <c r="N23" s="190"/>
      <c r="O23" s="190"/>
      <c r="P23" s="190"/>
    </row>
    <row r="24" spans="1:16" ht="16.5" customHeight="1" x14ac:dyDescent="0.15">
      <c r="A24" s="190"/>
      <c r="B24" s="190"/>
      <c r="C24" s="190"/>
      <c r="D24" s="190"/>
      <c r="E24" s="190"/>
      <c r="F24" s="190"/>
      <c r="G24" s="190"/>
      <c r="H24" s="190"/>
      <c r="I24" s="190"/>
      <c r="J24" s="190"/>
      <c r="K24" s="190"/>
      <c r="L24" s="190"/>
      <c r="M24" s="190"/>
      <c r="N24" s="190"/>
      <c r="O24" s="190"/>
      <c r="P24" s="190"/>
    </row>
    <row r="25" spans="1:16" ht="16.5" customHeight="1" x14ac:dyDescent="0.15">
      <c r="A25" s="190"/>
      <c r="B25" s="190"/>
      <c r="C25" s="190"/>
      <c r="D25" s="190"/>
      <c r="E25" s="190"/>
      <c r="F25" s="190"/>
      <c r="G25" s="190"/>
      <c r="H25" s="190"/>
      <c r="I25" s="190"/>
      <c r="J25" s="190"/>
      <c r="K25" s="190"/>
      <c r="L25" s="190"/>
      <c r="M25" s="190"/>
      <c r="N25" s="190"/>
      <c r="O25" s="190"/>
      <c r="P25" s="190"/>
    </row>
    <row r="26" spans="1:16" ht="16.5" customHeight="1" x14ac:dyDescent="0.15">
      <c r="A26" s="190"/>
      <c r="B26" s="190"/>
      <c r="C26" s="190"/>
      <c r="D26" s="190"/>
      <c r="E26" s="190"/>
      <c r="F26" s="190"/>
      <c r="G26" s="190"/>
      <c r="H26" s="190"/>
      <c r="I26" s="190"/>
      <c r="J26" s="190"/>
      <c r="K26" s="190"/>
      <c r="L26" s="190"/>
      <c r="M26" s="190"/>
      <c r="N26" s="190"/>
      <c r="O26" s="190"/>
      <c r="P26" s="190"/>
    </row>
    <row r="27" spans="1:16" ht="16.5" customHeight="1" x14ac:dyDescent="0.15">
      <c r="A27" s="190"/>
      <c r="B27" s="190"/>
      <c r="C27" s="190"/>
      <c r="D27" s="190"/>
      <c r="E27" s="190"/>
      <c r="F27" s="190"/>
      <c r="G27" s="190"/>
      <c r="H27" s="190"/>
      <c r="I27" s="190"/>
      <c r="J27" s="190"/>
      <c r="K27" s="190"/>
      <c r="L27" s="190"/>
      <c r="M27" s="190"/>
      <c r="N27" s="190"/>
      <c r="O27" s="190"/>
      <c r="P27" s="190"/>
    </row>
    <row r="28" spans="1:16" ht="16.5" customHeight="1" x14ac:dyDescent="0.15">
      <c r="A28" s="190"/>
      <c r="B28" s="190"/>
      <c r="C28" s="190"/>
      <c r="D28" s="190"/>
      <c r="E28" s="190"/>
      <c r="F28" s="190"/>
      <c r="G28" s="190"/>
      <c r="H28" s="190"/>
      <c r="I28" s="190"/>
      <c r="J28" s="190"/>
      <c r="K28" s="190"/>
      <c r="L28" s="190"/>
      <c r="M28" s="190"/>
      <c r="N28" s="190"/>
      <c r="O28" s="190"/>
      <c r="P28" s="190"/>
    </row>
    <row r="29" spans="1:16" ht="16.5" customHeight="1" x14ac:dyDescent="0.15">
      <c r="A29" s="190"/>
      <c r="B29" s="190"/>
      <c r="C29" s="190"/>
      <c r="D29" s="190"/>
      <c r="E29" s="190"/>
      <c r="F29" s="190"/>
      <c r="G29" s="190"/>
      <c r="H29" s="190"/>
      <c r="I29" s="190"/>
      <c r="J29" s="190"/>
      <c r="K29" s="190"/>
      <c r="L29" s="190"/>
      <c r="M29" s="190"/>
      <c r="N29" s="190"/>
      <c r="O29" s="190"/>
      <c r="P29" s="190"/>
    </row>
    <row r="30" spans="1:16" ht="16.5" customHeight="1" x14ac:dyDescent="0.15">
      <c r="A30" s="190"/>
      <c r="B30" s="190"/>
      <c r="C30" s="190"/>
      <c r="D30" s="190"/>
      <c r="E30" s="190"/>
      <c r="F30" s="190"/>
      <c r="G30" s="190"/>
      <c r="H30" s="190"/>
      <c r="I30" s="190"/>
      <c r="J30" s="190"/>
      <c r="K30" s="190"/>
      <c r="L30" s="190"/>
      <c r="M30" s="190"/>
      <c r="N30" s="190"/>
      <c r="O30" s="190"/>
      <c r="P30" s="190"/>
    </row>
    <row r="31" spans="1:16" ht="16.5" customHeight="1" x14ac:dyDescent="0.15">
      <c r="A31" s="190"/>
      <c r="B31" s="190"/>
      <c r="C31" s="190"/>
      <c r="D31" s="190"/>
      <c r="E31" s="190"/>
      <c r="F31" s="190"/>
      <c r="G31" s="190"/>
      <c r="H31" s="190"/>
      <c r="I31" s="190"/>
      <c r="J31" s="190"/>
      <c r="K31" s="190"/>
      <c r="L31" s="190"/>
      <c r="M31" s="190"/>
      <c r="N31" s="190"/>
      <c r="O31" s="190"/>
      <c r="P31" s="190"/>
    </row>
    <row r="32" spans="1:16" ht="31.5" customHeight="1" x14ac:dyDescent="0.15">
      <c r="A32" s="190"/>
      <c r="B32" s="190"/>
      <c r="C32" s="190"/>
      <c r="D32" s="190"/>
      <c r="E32" s="190"/>
      <c r="F32" s="190"/>
      <c r="G32" s="190"/>
      <c r="H32" s="190"/>
      <c r="I32" s="190"/>
      <c r="J32" s="185" t="s">
        <v>4</v>
      </c>
      <c r="K32" s="190"/>
      <c r="L32" s="190"/>
      <c r="M32" s="190"/>
      <c r="N32" s="190"/>
      <c r="O32" s="190"/>
      <c r="P32" s="190"/>
    </row>
    <row r="33" spans="1:16" ht="39" customHeight="1" x14ac:dyDescent="0.2">
      <c r="A33" s="190"/>
      <c r="B33" s="191" t="s">
        <v>14</v>
      </c>
      <c r="C33" s="197"/>
      <c r="D33" s="197"/>
      <c r="E33" s="199" t="s">
        <v>17</v>
      </c>
      <c r="F33" s="200" t="s">
        <v>442</v>
      </c>
      <c r="G33" s="205" t="s">
        <v>532</v>
      </c>
      <c r="H33" s="205" t="s">
        <v>534</v>
      </c>
      <c r="I33" s="205" t="s">
        <v>535</v>
      </c>
      <c r="J33" s="209" t="s">
        <v>536</v>
      </c>
      <c r="K33" s="190"/>
      <c r="L33" s="190"/>
      <c r="M33" s="190"/>
      <c r="N33" s="190"/>
      <c r="O33" s="190"/>
      <c r="P33" s="190"/>
    </row>
    <row r="34" spans="1:16" ht="39" customHeight="1" x14ac:dyDescent="0.15">
      <c r="A34" s="190"/>
      <c r="B34" s="192"/>
      <c r="C34" s="1034" t="s">
        <v>449</v>
      </c>
      <c r="D34" s="1034"/>
      <c r="E34" s="1035"/>
      <c r="F34" s="201">
        <v>4.54</v>
      </c>
      <c r="G34" s="206">
        <v>32.78</v>
      </c>
      <c r="H34" s="206">
        <v>28.07</v>
      </c>
      <c r="I34" s="206">
        <v>6.23</v>
      </c>
      <c r="J34" s="210">
        <v>62.73</v>
      </c>
      <c r="K34" s="190"/>
      <c r="L34" s="190"/>
      <c r="M34" s="190"/>
      <c r="N34" s="190"/>
      <c r="O34" s="190"/>
      <c r="P34" s="190"/>
    </row>
    <row r="35" spans="1:16" ht="39" customHeight="1" x14ac:dyDescent="0.15">
      <c r="A35" s="190"/>
      <c r="B35" s="193"/>
      <c r="C35" s="1030" t="s">
        <v>460</v>
      </c>
      <c r="D35" s="1030"/>
      <c r="E35" s="1031"/>
      <c r="F35" s="202">
        <v>11.13</v>
      </c>
      <c r="G35" s="207">
        <v>12.28</v>
      </c>
      <c r="H35" s="207">
        <v>13.9</v>
      </c>
      <c r="I35" s="207">
        <v>14.92</v>
      </c>
      <c r="J35" s="211">
        <v>13.9</v>
      </c>
      <c r="K35" s="190"/>
      <c r="L35" s="190"/>
      <c r="M35" s="190"/>
      <c r="N35" s="190"/>
      <c r="O35" s="190"/>
      <c r="P35" s="190"/>
    </row>
    <row r="36" spans="1:16" ht="39" customHeight="1" x14ac:dyDescent="0.15">
      <c r="A36" s="190"/>
      <c r="B36" s="193"/>
      <c r="C36" s="1030" t="s">
        <v>458</v>
      </c>
      <c r="D36" s="1030"/>
      <c r="E36" s="1031"/>
      <c r="F36" s="202">
        <v>0</v>
      </c>
      <c r="G36" s="207">
        <v>0.01</v>
      </c>
      <c r="H36" s="207">
        <v>0.02</v>
      </c>
      <c r="I36" s="207">
        <v>0.6</v>
      </c>
      <c r="J36" s="211">
        <v>3.38</v>
      </c>
      <c r="K36" s="190"/>
      <c r="L36" s="190"/>
      <c r="M36" s="190"/>
      <c r="N36" s="190"/>
      <c r="O36" s="190"/>
      <c r="P36" s="190"/>
    </row>
    <row r="37" spans="1:16" ht="39" customHeight="1" x14ac:dyDescent="0.15">
      <c r="A37" s="190"/>
      <c r="B37" s="193"/>
      <c r="C37" s="1030" t="s">
        <v>209</v>
      </c>
      <c r="D37" s="1030"/>
      <c r="E37" s="1031"/>
      <c r="F37" s="202">
        <v>2.04</v>
      </c>
      <c r="G37" s="207">
        <v>0.96</v>
      </c>
      <c r="H37" s="207">
        <v>1.84</v>
      </c>
      <c r="I37" s="207">
        <v>1.26</v>
      </c>
      <c r="J37" s="211">
        <v>1.67</v>
      </c>
      <c r="K37" s="190"/>
      <c r="L37" s="190"/>
      <c r="M37" s="190"/>
      <c r="N37" s="190"/>
      <c r="O37" s="190"/>
      <c r="P37" s="190"/>
    </row>
    <row r="38" spans="1:16" ht="39" customHeight="1" x14ac:dyDescent="0.15">
      <c r="A38" s="190"/>
      <c r="B38" s="193"/>
      <c r="C38" s="1030" t="s">
        <v>459</v>
      </c>
      <c r="D38" s="1030"/>
      <c r="E38" s="1031"/>
      <c r="F38" s="202">
        <v>0.05</v>
      </c>
      <c r="G38" s="207">
        <v>0.13</v>
      </c>
      <c r="H38" s="207">
        <v>0.18</v>
      </c>
      <c r="I38" s="207">
        <v>0.14000000000000001</v>
      </c>
      <c r="J38" s="211">
        <v>0.11</v>
      </c>
      <c r="K38" s="190"/>
      <c r="L38" s="190"/>
      <c r="M38" s="190"/>
      <c r="N38" s="190"/>
      <c r="O38" s="190"/>
      <c r="P38" s="190"/>
    </row>
    <row r="39" spans="1:16" ht="39" customHeight="1" x14ac:dyDescent="0.15">
      <c r="A39" s="190"/>
      <c r="B39" s="193"/>
      <c r="C39" s="1030" t="s">
        <v>50</v>
      </c>
      <c r="D39" s="1030"/>
      <c r="E39" s="1031"/>
      <c r="F39" s="202">
        <v>0</v>
      </c>
      <c r="G39" s="207">
        <v>0</v>
      </c>
      <c r="H39" s="207">
        <v>0</v>
      </c>
      <c r="I39" s="207">
        <v>0</v>
      </c>
      <c r="J39" s="211">
        <v>0.09</v>
      </c>
      <c r="K39" s="190"/>
      <c r="L39" s="190"/>
      <c r="M39" s="190"/>
      <c r="N39" s="190"/>
      <c r="O39" s="190"/>
      <c r="P39" s="190"/>
    </row>
    <row r="40" spans="1:16" ht="39" customHeight="1" x14ac:dyDescent="0.15">
      <c r="A40" s="190"/>
      <c r="B40" s="193"/>
      <c r="C40" s="1030" t="s">
        <v>462</v>
      </c>
      <c r="D40" s="1030"/>
      <c r="E40" s="1031"/>
      <c r="F40" s="202">
        <v>0</v>
      </c>
      <c r="G40" s="207">
        <v>0</v>
      </c>
      <c r="H40" s="207">
        <v>0</v>
      </c>
      <c r="I40" s="207">
        <v>0</v>
      </c>
      <c r="J40" s="211">
        <v>0.05</v>
      </c>
      <c r="K40" s="190"/>
      <c r="L40" s="190"/>
      <c r="M40" s="190"/>
      <c r="N40" s="190"/>
      <c r="O40" s="190"/>
      <c r="P40" s="190"/>
    </row>
    <row r="41" spans="1:16" ht="39" customHeight="1" x14ac:dyDescent="0.15">
      <c r="A41" s="190"/>
      <c r="B41" s="193"/>
      <c r="C41" s="1030" t="s">
        <v>465</v>
      </c>
      <c r="D41" s="1030"/>
      <c r="E41" s="1031"/>
      <c r="F41" s="202">
        <v>0</v>
      </c>
      <c r="G41" s="207">
        <v>0</v>
      </c>
      <c r="H41" s="207">
        <v>0</v>
      </c>
      <c r="I41" s="207">
        <v>0</v>
      </c>
      <c r="J41" s="211">
        <v>0.05</v>
      </c>
      <c r="K41" s="190"/>
      <c r="L41" s="190"/>
      <c r="M41" s="190"/>
      <c r="N41" s="190"/>
      <c r="O41" s="190"/>
      <c r="P41" s="190"/>
    </row>
    <row r="42" spans="1:16" ht="39" customHeight="1" x14ac:dyDescent="0.15">
      <c r="A42" s="190"/>
      <c r="B42" s="194"/>
      <c r="C42" s="1030" t="s">
        <v>537</v>
      </c>
      <c r="D42" s="1030"/>
      <c r="E42" s="1031"/>
      <c r="F42" s="202" t="s">
        <v>204</v>
      </c>
      <c r="G42" s="207" t="s">
        <v>204</v>
      </c>
      <c r="H42" s="207" t="s">
        <v>204</v>
      </c>
      <c r="I42" s="207" t="s">
        <v>204</v>
      </c>
      <c r="J42" s="211" t="s">
        <v>204</v>
      </c>
      <c r="K42" s="190"/>
      <c r="L42" s="190"/>
      <c r="M42" s="190"/>
      <c r="N42" s="190"/>
      <c r="O42" s="190"/>
      <c r="P42" s="190"/>
    </row>
    <row r="43" spans="1:16" ht="39" customHeight="1" x14ac:dyDescent="0.15">
      <c r="A43" s="190"/>
      <c r="B43" s="195"/>
      <c r="C43" s="1032" t="s">
        <v>493</v>
      </c>
      <c r="D43" s="1032"/>
      <c r="E43" s="1033"/>
      <c r="F43" s="203">
        <v>0</v>
      </c>
      <c r="G43" s="208">
        <v>0</v>
      </c>
      <c r="H43" s="208">
        <v>0</v>
      </c>
      <c r="I43" s="208">
        <v>0</v>
      </c>
      <c r="J43" s="212">
        <v>0</v>
      </c>
      <c r="K43" s="190"/>
      <c r="L43" s="190"/>
      <c r="M43" s="190"/>
      <c r="N43" s="190"/>
      <c r="O43" s="190"/>
      <c r="P43" s="190"/>
    </row>
    <row r="44" spans="1:16" ht="39" customHeight="1" x14ac:dyDescent="0.15">
      <c r="A44" s="190"/>
      <c r="B44" s="196" t="s">
        <v>18</v>
      </c>
      <c r="C44" s="198"/>
      <c r="D44" s="198"/>
      <c r="E44" s="198"/>
      <c r="F44" s="204"/>
      <c r="G44" s="204"/>
      <c r="H44" s="204"/>
      <c r="I44" s="204"/>
      <c r="J44" s="204"/>
      <c r="K44" s="190"/>
      <c r="L44" s="190"/>
      <c r="M44" s="190"/>
      <c r="N44" s="190"/>
      <c r="O44" s="190"/>
      <c r="P44" s="190"/>
    </row>
    <row r="45" spans="1:16" ht="17.25" x14ac:dyDescent="0.15">
      <c r="A45" s="190"/>
      <c r="B45" s="190"/>
      <c r="C45" s="190"/>
      <c r="D45" s="190"/>
      <c r="E45" s="190"/>
      <c r="F45" s="190"/>
      <c r="G45" s="190"/>
      <c r="H45" s="190"/>
      <c r="I45" s="190"/>
      <c r="J45" s="190"/>
      <c r="K45" s="190"/>
      <c r="L45" s="190"/>
      <c r="M45" s="190"/>
      <c r="N45" s="190"/>
      <c r="O45" s="190"/>
      <c r="P45" s="190"/>
    </row>
  </sheetData>
  <sheetProtection algorithmName="SHA-512" hashValue="zggWWjJz/8kn7VYQwiUyyy9/zUo7Y+5Scr79Lqvy5T43VCGwrX3ZLh1K+N/nRKb9+HPvbwhvqNRPrA3rN02fkg==" saltValue="8U2PSe6RgEWP+Pq5sQEvu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89"/>
      <c r="B1" s="89"/>
      <c r="C1" s="89"/>
      <c r="D1" s="89"/>
      <c r="E1" s="89"/>
      <c r="F1" s="89"/>
      <c r="G1" s="89"/>
      <c r="H1" s="89"/>
      <c r="I1" s="89"/>
      <c r="J1" s="89"/>
      <c r="K1" s="89"/>
      <c r="L1" s="89"/>
      <c r="M1" s="89"/>
      <c r="N1" s="89"/>
      <c r="O1" s="89"/>
      <c r="P1" s="89"/>
      <c r="Q1" s="89"/>
      <c r="R1" s="89"/>
      <c r="S1" s="89"/>
      <c r="T1" s="89"/>
      <c r="U1" s="89"/>
    </row>
    <row r="2" spans="1:21" ht="13.5" customHeight="1" x14ac:dyDescent="0.15">
      <c r="A2" s="89"/>
      <c r="B2" s="89"/>
      <c r="C2" s="89"/>
      <c r="D2" s="89"/>
      <c r="E2" s="89"/>
      <c r="F2" s="89"/>
      <c r="G2" s="89"/>
      <c r="H2" s="89"/>
      <c r="I2" s="89"/>
      <c r="J2" s="89"/>
      <c r="K2" s="89"/>
      <c r="L2" s="89"/>
      <c r="M2" s="89"/>
      <c r="N2" s="89"/>
      <c r="O2" s="89"/>
      <c r="P2" s="89"/>
      <c r="Q2" s="89"/>
      <c r="R2" s="89"/>
      <c r="S2" s="89"/>
      <c r="T2" s="89"/>
      <c r="U2" s="89"/>
    </row>
    <row r="3" spans="1:21" ht="13.5" customHeight="1" x14ac:dyDescent="0.15">
      <c r="A3" s="89"/>
      <c r="B3" s="89"/>
      <c r="C3" s="89"/>
      <c r="D3" s="89"/>
      <c r="E3" s="89"/>
      <c r="F3" s="89"/>
      <c r="G3" s="89"/>
      <c r="H3" s="89"/>
      <c r="I3" s="89"/>
      <c r="J3" s="89"/>
      <c r="K3" s="89"/>
      <c r="L3" s="89"/>
      <c r="M3" s="89"/>
      <c r="N3" s="89"/>
      <c r="O3" s="89"/>
      <c r="P3" s="89"/>
      <c r="Q3" s="89"/>
      <c r="R3" s="89"/>
      <c r="S3" s="89"/>
      <c r="T3" s="89"/>
      <c r="U3" s="89"/>
    </row>
    <row r="4" spans="1:21" ht="13.5" customHeight="1" x14ac:dyDescent="0.15">
      <c r="A4" s="89"/>
      <c r="B4" s="89"/>
      <c r="C4" s="89"/>
      <c r="D4" s="89"/>
      <c r="E4" s="89"/>
      <c r="F4" s="89"/>
      <c r="G4" s="89"/>
      <c r="H4" s="89"/>
      <c r="I4" s="89"/>
      <c r="J4" s="89"/>
      <c r="K4" s="89"/>
      <c r="L4" s="89"/>
      <c r="M4" s="89"/>
      <c r="N4" s="89"/>
      <c r="O4" s="89"/>
      <c r="P4" s="89"/>
      <c r="Q4" s="89"/>
      <c r="R4" s="89"/>
      <c r="S4" s="89"/>
      <c r="T4" s="89"/>
      <c r="U4" s="89"/>
    </row>
    <row r="5" spans="1:21" ht="13.5" customHeight="1" x14ac:dyDescent="0.15">
      <c r="A5" s="89"/>
      <c r="B5" s="89"/>
      <c r="C5" s="89"/>
      <c r="D5" s="89"/>
      <c r="E5" s="89"/>
      <c r="F5" s="89"/>
      <c r="G5" s="89"/>
      <c r="H5" s="89"/>
      <c r="I5" s="89"/>
      <c r="J5" s="89"/>
      <c r="K5" s="89"/>
      <c r="L5" s="89"/>
      <c r="M5" s="89"/>
      <c r="N5" s="89"/>
      <c r="O5" s="89"/>
      <c r="P5" s="89"/>
      <c r="Q5" s="89"/>
      <c r="R5" s="89"/>
      <c r="S5" s="89"/>
      <c r="T5" s="89"/>
      <c r="U5" s="89"/>
    </row>
    <row r="6" spans="1:21" ht="13.5" customHeight="1" x14ac:dyDescent="0.15">
      <c r="A6" s="89"/>
      <c r="B6" s="89"/>
      <c r="C6" s="89"/>
      <c r="D6" s="89"/>
      <c r="E6" s="89"/>
      <c r="F6" s="89"/>
      <c r="G6" s="89"/>
      <c r="H6" s="89"/>
      <c r="I6" s="89"/>
      <c r="J6" s="89"/>
      <c r="K6" s="89"/>
      <c r="L6" s="89"/>
      <c r="M6" s="89"/>
      <c r="N6" s="89"/>
      <c r="O6" s="89"/>
      <c r="P6" s="89"/>
      <c r="Q6" s="89"/>
      <c r="R6" s="89"/>
      <c r="S6" s="89"/>
      <c r="T6" s="89"/>
      <c r="U6" s="89"/>
    </row>
    <row r="7" spans="1:21" ht="13.5" customHeight="1" x14ac:dyDescent="0.15">
      <c r="A7" s="89"/>
      <c r="B7" s="89"/>
      <c r="C7" s="89"/>
      <c r="D7" s="89"/>
      <c r="E7" s="89"/>
      <c r="F7" s="89"/>
      <c r="G7" s="89"/>
      <c r="H7" s="89"/>
      <c r="I7" s="89"/>
      <c r="J7" s="89"/>
      <c r="K7" s="89"/>
      <c r="L7" s="89"/>
      <c r="M7" s="89"/>
      <c r="N7" s="89"/>
      <c r="O7" s="89"/>
      <c r="P7" s="89"/>
      <c r="Q7" s="89"/>
      <c r="R7" s="89"/>
      <c r="S7" s="89"/>
      <c r="T7" s="89"/>
      <c r="U7" s="89"/>
    </row>
    <row r="8" spans="1:21" ht="13.5" customHeight="1" x14ac:dyDescent="0.15">
      <c r="A8" s="89"/>
      <c r="B8" s="89"/>
      <c r="C8" s="89"/>
      <c r="D8" s="89"/>
      <c r="E8" s="89"/>
      <c r="F8" s="89"/>
      <c r="G8" s="89"/>
      <c r="H8" s="89"/>
      <c r="I8" s="89"/>
      <c r="J8" s="89"/>
      <c r="K8" s="89"/>
      <c r="L8" s="89"/>
      <c r="M8" s="89"/>
      <c r="N8" s="89"/>
      <c r="O8" s="89"/>
      <c r="P8" s="89"/>
      <c r="Q8" s="89"/>
      <c r="R8" s="89"/>
      <c r="S8" s="89"/>
      <c r="T8" s="89"/>
      <c r="U8" s="89"/>
    </row>
    <row r="9" spans="1:21" ht="13.5" customHeight="1" x14ac:dyDescent="0.15">
      <c r="A9" s="89"/>
      <c r="B9" s="89"/>
      <c r="C9" s="89"/>
      <c r="D9" s="89"/>
      <c r="E9" s="89"/>
      <c r="F9" s="89"/>
      <c r="G9" s="89"/>
      <c r="H9" s="89"/>
      <c r="I9" s="89"/>
      <c r="J9" s="89"/>
      <c r="K9" s="89"/>
      <c r="L9" s="89"/>
      <c r="M9" s="89"/>
      <c r="N9" s="89"/>
      <c r="O9" s="89"/>
      <c r="P9" s="89"/>
      <c r="Q9" s="89"/>
      <c r="R9" s="89"/>
      <c r="S9" s="89"/>
      <c r="T9" s="89"/>
      <c r="U9" s="89"/>
    </row>
    <row r="10" spans="1:21" ht="13.5" customHeight="1" x14ac:dyDescent="0.15">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15">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15">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15">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15">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15">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15">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15">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15">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15">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15">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15">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15">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15">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15">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15">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15">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15">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15">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15">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15">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15">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15">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15">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15">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15">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15">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15">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15">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15">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15">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15">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15">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15">
      <c r="A43" s="89"/>
      <c r="B43" s="89"/>
      <c r="C43" s="89"/>
      <c r="D43" s="89"/>
      <c r="E43" s="89"/>
      <c r="F43" s="89"/>
      <c r="G43" s="89"/>
      <c r="H43" s="89"/>
      <c r="I43" s="89"/>
      <c r="J43" s="89"/>
      <c r="K43" s="89"/>
      <c r="L43" s="89"/>
      <c r="M43" s="89"/>
      <c r="N43" s="89"/>
      <c r="O43" s="247" t="s">
        <v>23</v>
      </c>
      <c r="P43" s="89"/>
      <c r="Q43" s="89"/>
      <c r="R43" s="89"/>
      <c r="S43" s="89"/>
      <c r="T43" s="89"/>
      <c r="U43" s="89"/>
    </row>
    <row r="44" spans="1:21" ht="30.75" customHeight="1" x14ac:dyDescent="0.15">
      <c r="A44" s="89"/>
      <c r="B44" s="213" t="s">
        <v>27</v>
      </c>
      <c r="C44" s="219"/>
      <c r="D44" s="219"/>
      <c r="E44" s="227"/>
      <c r="F44" s="227"/>
      <c r="G44" s="227"/>
      <c r="H44" s="227"/>
      <c r="I44" s="227"/>
      <c r="J44" s="230" t="s">
        <v>17</v>
      </c>
      <c r="K44" s="232" t="s">
        <v>442</v>
      </c>
      <c r="L44" s="240" t="s">
        <v>532</v>
      </c>
      <c r="M44" s="240" t="s">
        <v>534</v>
      </c>
      <c r="N44" s="240" t="s">
        <v>535</v>
      </c>
      <c r="O44" s="248" t="s">
        <v>536</v>
      </c>
      <c r="P44" s="89"/>
      <c r="Q44" s="89"/>
      <c r="R44" s="89"/>
      <c r="S44" s="89"/>
      <c r="T44" s="89"/>
      <c r="U44" s="89"/>
    </row>
    <row r="45" spans="1:21" ht="30.75" customHeight="1" x14ac:dyDescent="0.15">
      <c r="A45" s="89"/>
      <c r="B45" s="1046" t="s">
        <v>28</v>
      </c>
      <c r="C45" s="1047"/>
      <c r="D45" s="222"/>
      <c r="E45" s="1060" t="s">
        <v>26</v>
      </c>
      <c r="F45" s="1060"/>
      <c r="G45" s="1060"/>
      <c r="H45" s="1060"/>
      <c r="I45" s="1060"/>
      <c r="J45" s="1061"/>
      <c r="K45" s="233">
        <v>1329</v>
      </c>
      <c r="L45" s="241">
        <v>1325</v>
      </c>
      <c r="M45" s="241">
        <v>1240</v>
      </c>
      <c r="N45" s="241">
        <v>1307</v>
      </c>
      <c r="O45" s="249">
        <v>1404</v>
      </c>
      <c r="P45" s="89"/>
      <c r="Q45" s="89"/>
      <c r="R45" s="89"/>
      <c r="S45" s="89"/>
      <c r="T45" s="89"/>
      <c r="U45" s="89"/>
    </row>
    <row r="46" spans="1:21" ht="30.75" customHeight="1" x14ac:dyDescent="0.15">
      <c r="A46" s="89"/>
      <c r="B46" s="1048"/>
      <c r="C46" s="1049"/>
      <c r="D46" s="223"/>
      <c r="E46" s="1052" t="s">
        <v>31</v>
      </c>
      <c r="F46" s="1052"/>
      <c r="G46" s="1052"/>
      <c r="H46" s="1052"/>
      <c r="I46" s="1052"/>
      <c r="J46" s="1053"/>
      <c r="K46" s="234" t="s">
        <v>204</v>
      </c>
      <c r="L46" s="242" t="s">
        <v>204</v>
      </c>
      <c r="M46" s="242" t="s">
        <v>204</v>
      </c>
      <c r="N46" s="242" t="s">
        <v>204</v>
      </c>
      <c r="O46" s="250" t="s">
        <v>204</v>
      </c>
      <c r="P46" s="89"/>
      <c r="Q46" s="89"/>
      <c r="R46" s="89"/>
      <c r="S46" s="89"/>
      <c r="T46" s="89"/>
      <c r="U46" s="89"/>
    </row>
    <row r="47" spans="1:21" ht="30.75" customHeight="1" x14ac:dyDescent="0.15">
      <c r="A47" s="89"/>
      <c r="B47" s="1048"/>
      <c r="C47" s="1049"/>
      <c r="D47" s="223"/>
      <c r="E47" s="1052" t="s">
        <v>34</v>
      </c>
      <c r="F47" s="1052"/>
      <c r="G47" s="1052"/>
      <c r="H47" s="1052"/>
      <c r="I47" s="1052"/>
      <c r="J47" s="1053"/>
      <c r="K47" s="234" t="s">
        <v>204</v>
      </c>
      <c r="L47" s="242" t="s">
        <v>204</v>
      </c>
      <c r="M47" s="242" t="s">
        <v>204</v>
      </c>
      <c r="N47" s="242" t="s">
        <v>204</v>
      </c>
      <c r="O47" s="250" t="s">
        <v>204</v>
      </c>
      <c r="P47" s="89"/>
      <c r="Q47" s="89"/>
      <c r="R47" s="89"/>
      <c r="S47" s="89"/>
      <c r="T47" s="89"/>
      <c r="U47" s="89"/>
    </row>
    <row r="48" spans="1:21" ht="30.75" customHeight="1" x14ac:dyDescent="0.15">
      <c r="A48" s="89"/>
      <c r="B48" s="1048"/>
      <c r="C48" s="1049"/>
      <c r="D48" s="223"/>
      <c r="E48" s="1052" t="s">
        <v>40</v>
      </c>
      <c r="F48" s="1052"/>
      <c r="G48" s="1052"/>
      <c r="H48" s="1052"/>
      <c r="I48" s="1052"/>
      <c r="J48" s="1053"/>
      <c r="K48" s="234">
        <v>563</v>
      </c>
      <c r="L48" s="242">
        <v>543</v>
      </c>
      <c r="M48" s="242">
        <v>494</v>
      </c>
      <c r="N48" s="242">
        <v>445</v>
      </c>
      <c r="O48" s="250">
        <v>406</v>
      </c>
      <c r="P48" s="89"/>
      <c r="Q48" s="89"/>
      <c r="R48" s="89"/>
      <c r="S48" s="89"/>
      <c r="T48" s="89"/>
      <c r="U48" s="89"/>
    </row>
    <row r="49" spans="1:21" ht="30.75" customHeight="1" x14ac:dyDescent="0.15">
      <c r="A49" s="89"/>
      <c r="B49" s="1048"/>
      <c r="C49" s="1049"/>
      <c r="D49" s="223"/>
      <c r="E49" s="1052" t="s">
        <v>2</v>
      </c>
      <c r="F49" s="1052"/>
      <c r="G49" s="1052"/>
      <c r="H49" s="1052"/>
      <c r="I49" s="1052"/>
      <c r="J49" s="1053"/>
      <c r="K49" s="234">
        <v>73</v>
      </c>
      <c r="L49" s="242">
        <v>72</v>
      </c>
      <c r="M49" s="242">
        <v>72</v>
      </c>
      <c r="N49" s="242">
        <v>72</v>
      </c>
      <c r="O49" s="250">
        <v>73</v>
      </c>
      <c r="P49" s="89"/>
      <c r="Q49" s="89"/>
      <c r="R49" s="89"/>
      <c r="S49" s="89"/>
      <c r="T49" s="89"/>
      <c r="U49" s="89"/>
    </row>
    <row r="50" spans="1:21" ht="30.75" customHeight="1" x14ac:dyDescent="0.15">
      <c r="A50" s="89"/>
      <c r="B50" s="1048"/>
      <c r="C50" s="1049"/>
      <c r="D50" s="223"/>
      <c r="E50" s="1052" t="s">
        <v>42</v>
      </c>
      <c r="F50" s="1052"/>
      <c r="G50" s="1052"/>
      <c r="H50" s="1052"/>
      <c r="I50" s="1052"/>
      <c r="J50" s="1053"/>
      <c r="K50" s="234">
        <v>18</v>
      </c>
      <c r="L50" s="242">
        <v>15</v>
      </c>
      <c r="M50" s="242">
        <v>12</v>
      </c>
      <c r="N50" s="242">
        <v>15</v>
      </c>
      <c r="O50" s="250">
        <v>14</v>
      </c>
      <c r="P50" s="89"/>
      <c r="Q50" s="89"/>
      <c r="R50" s="89"/>
      <c r="S50" s="89"/>
      <c r="T50" s="89"/>
      <c r="U50" s="89"/>
    </row>
    <row r="51" spans="1:21" ht="30.75" customHeight="1" x14ac:dyDescent="0.15">
      <c r="A51" s="89"/>
      <c r="B51" s="1050"/>
      <c r="C51" s="1051"/>
      <c r="D51" s="224"/>
      <c r="E51" s="1052" t="s">
        <v>49</v>
      </c>
      <c r="F51" s="1052"/>
      <c r="G51" s="1052"/>
      <c r="H51" s="1052"/>
      <c r="I51" s="1052"/>
      <c r="J51" s="1053"/>
      <c r="K51" s="234">
        <v>0</v>
      </c>
      <c r="L51" s="242">
        <v>1</v>
      </c>
      <c r="M51" s="242">
        <v>0</v>
      </c>
      <c r="N51" s="242">
        <v>0</v>
      </c>
      <c r="O51" s="250">
        <v>0</v>
      </c>
      <c r="P51" s="89"/>
      <c r="Q51" s="89"/>
      <c r="R51" s="89"/>
      <c r="S51" s="89"/>
      <c r="T51" s="89"/>
      <c r="U51" s="89"/>
    </row>
    <row r="52" spans="1:21" ht="30.75" customHeight="1" x14ac:dyDescent="0.15">
      <c r="A52" s="89"/>
      <c r="B52" s="1054" t="s">
        <v>52</v>
      </c>
      <c r="C52" s="1055"/>
      <c r="D52" s="224"/>
      <c r="E52" s="1052" t="s">
        <v>53</v>
      </c>
      <c r="F52" s="1052"/>
      <c r="G52" s="1052"/>
      <c r="H52" s="1052"/>
      <c r="I52" s="1052"/>
      <c r="J52" s="1053"/>
      <c r="K52" s="234">
        <v>1149</v>
      </c>
      <c r="L52" s="242">
        <v>1089</v>
      </c>
      <c r="M52" s="242">
        <v>1011</v>
      </c>
      <c r="N52" s="242">
        <v>996</v>
      </c>
      <c r="O52" s="250">
        <v>1010</v>
      </c>
      <c r="P52" s="89"/>
      <c r="Q52" s="89"/>
      <c r="R52" s="89"/>
      <c r="S52" s="89"/>
      <c r="T52" s="89"/>
      <c r="U52" s="89"/>
    </row>
    <row r="53" spans="1:21" ht="30.75" customHeight="1" x14ac:dyDescent="0.15">
      <c r="A53" s="89"/>
      <c r="B53" s="1056" t="s">
        <v>54</v>
      </c>
      <c r="C53" s="1057"/>
      <c r="D53" s="225"/>
      <c r="E53" s="1058" t="s">
        <v>57</v>
      </c>
      <c r="F53" s="1058"/>
      <c r="G53" s="1058"/>
      <c r="H53" s="1058"/>
      <c r="I53" s="1058"/>
      <c r="J53" s="1059"/>
      <c r="K53" s="235">
        <v>834</v>
      </c>
      <c r="L53" s="243">
        <v>867</v>
      </c>
      <c r="M53" s="243">
        <v>807</v>
      </c>
      <c r="N53" s="243">
        <v>843</v>
      </c>
      <c r="O53" s="251">
        <v>887</v>
      </c>
      <c r="P53" s="89"/>
      <c r="Q53" s="89"/>
      <c r="R53" s="89"/>
      <c r="S53" s="89"/>
      <c r="T53" s="89"/>
      <c r="U53" s="89"/>
    </row>
    <row r="54" spans="1:21" ht="24" customHeight="1" x14ac:dyDescent="0.15">
      <c r="A54" s="89"/>
      <c r="B54" s="214" t="s">
        <v>64</v>
      </c>
      <c r="C54" s="89"/>
      <c r="D54" s="89"/>
      <c r="E54" s="89"/>
      <c r="F54" s="89"/>
      <c r="G54" s="89"/>
      <c r="H54" s="89"/>
      <c r="I54" s="89"/>
      <c r="J54" s="89"/>
      <c r="K54" s="89"/>
      <c r="L54" s="89"/>
      <c r="M54" s="89"/>
      <c r="N54" s="89"/>
      <c r="O54" s="89"/>
      <c r="P54" s="89"/>
      <c r="Q54" s="89"/>
      <c r="R54" s="89"/>
      <c r="S54" s="89"/>
      <c r="T54" s="89"/>
      <c r="U54" s="89"/>
    </row>
    <row r="55" spans="1:21" ht="24" customHeight="1" x14ac:dyDescent="0.15">
      <c r="A55" s="89"/>
      <c r="B55" s="215" t="s">
        <v>7</v>
      </c>
      <c r="C55" s="220"/>
      <c r="D55" s="220"/>
      <c r="E55" s="220"/>
      <c r="F55" s="220"/>
      <c r="G55" s="220"/>
      <c r="H55" s="220"/>
      <c r="I55" s="220"/>
      <c r="J55" s="220"/>
      <c r="K55" s="236"/>
      <c r="L55" s="236"/>
      <c r="M55" s="236"/>
      <c r="N55" s="236"/>
      <c r="O55" s="252" t="s">
        <v>538</v>
      </c>
      <c r="P55" s="89"/>
      <c r="Q55" s="89"/>
      <c r="R55" s="89"/>
      <c r="S55" s="89"/>
      <c r="T55" s="89"/>
      <c r="U55" s="89"/>
    </row>
    <row r="56" spans="1:21" ht="31.5" customHeight="1" x14ac:dyDescent="0.15">
      <c r="A56" s="89"/>
      <c r="B56" s="216"/>
      <c r="C56" s="221"/>
      <c r="D56" s="221"/>
      <c r="E56" s="228"/>
      <c r="F56" s="228"/>
      <c r="G56" s="228"/>
      <c r="H56" s="228"/>
      <c r="I56" s="228"/>
      <c r="J56" s="231" t="s">
        <v>17</v>
      </c>
      <c r="K56" s="237" t="s">
        <v>539</v>
      </c>
      <c r="L56" s="244" t="s">
        <v>540</v>
      </c>
      <c r="M56" s="244" t="s">
        <v>541</v>
      </c>
      <c r="N56" s="244" t="s">
        <v>542</v>
      </c>
      <c r="O56" s="253" t="s">
        <v>543</v>
      </c>
      <c r="P56" s="89"/>
      <c r="Q56" s="89"/>
      <c r="R56" s="89"/>
      <c r="S56" s="89"/>
      <c r="T56" s="89"/>
      <c r="U56" s="89"/>
    </row>
    <row r="57" spans="1:21" ht="31.5" customHeight="1" x14ac:dyDescent="0.15">
      <c r="B57" s="1042" t="s">
        <v>51</v>
      </c>
      <c r="C57" s="1043"/>
      <c r="D57" s="1036" t="s">
        <v>66</v>
      </c>
      <c r="E57" s="1037"/>
      <c r="F57" s="1037"/>
      <c r="G57" s="1037"/>
      <c r="H57" s="1037"/>
      <c r="I57" s="1037"/>
      <c r="J57" s="1038"/>
      <c r="K57" s="238"/>
      <c r="L57" s="245"/>
      <c r="M57" s="245"/>
      <c r="N57" s="245"/>
      <c r="O57" s="254"/>
    </row>
    <row r="58" spans="1:21" ht="31.5" customHeight="1" x14ac:dyDescent="0.15">
      <c r="B58" s="1044"/>
      <c r="C58" s="1045"/>
      <c r="D58" s="1039" t="s">
        <v>68</v>
      </c>
      <c r="E58" s="1040"/>
      <c r="F58" s="1040"/>
      <c r="G58" s="1040"/>
      <c r="H58" s="1040"/>
      <c r="I58" s="1040"/>
      <c r="J58" s="1041"/>
      <c r="K58" s="239"/>
      <c r="L58" s="246"/>
      <c r="M58" s="246"/>
      <c r="N58" s="246"/>
      <c r="O58" s="255"/>
    </row>
    <row r="59" spans="1:21" ht="24" customHeight="1" x14ac:dyDescent="0.15">
      <c r="B59" s="217"/>
      <c r="C59" s="217"/>
      <c r="D59" s="226" t="s">
        <v>47</v>
      </c>
      <c r="E59" s="229"/>
      <c r="F59" s="229"/>
      <c r="G59" s="229"/>
      <c r="H59" s="229"/>
      <c r="I59" s="229"/>
      <c r="J59" s="229"/>
      <c r="K59" s="229"/>
      <c r="L59" s="229"/>
      <c r="M59" s="229"/>
      <c r="N59" s="229"/>
      <c r="O59" s="229"/>
    </row>
    <row r="60" spans="1:21" ht="24" customHeight="1" x14ac:dyDescent="0.15">
      <c r="B60" s="218"/>
      <c r="C60" s="218"/>
      <c r="D60" s="226" t="s">
        <v>41</v>
      </c>
      <c r="E60" s="229"/>
      <c r="F60" s="229"/>
      <c r="G60" s="229"/>
      <c r="H60" s="229"/>
      <c r="I60" s="229"/>
      <c r="J60" s="229"/>
      <c r="K60" s="229"/>
      <c r="L60" s="229"/>
      <c r="M60" s="229"/>
      <c r="N60" s="229"/>
      <c r="O60" s="229"/>
    </row>
    <row r="61" spans="1:21" ht="24" customHeight="1" x14ac:dyDescent="0.15">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15">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mHlpZRogExSqZeJisLTR4j0I/9kBqC/llwPauX6JM6iAxsBem3+cB+LFeb5+jRkjvpmisd80HLJfSEhneda2IQ==" saltValue="HQn1CXs4GyZLVIS7g9osd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7" t="s">
        <v>23</v>
      </c>
    </row>
    <row r="40" spans="2:13" ht="27.75" customHeight="1" x14ac:dyDescent="0.15">
      <c r="B40" s="213" t="s">
        <v>27</v>
      </c>
      <c r="C40" s="219"/>
      <c r="D40" s="219"/>
      <c r="E40" s="227"/>
      <c r="F40" s="227"/>
      <c r="G40" s="227"/>
      <c r="H40" s="230" t="s">
        <v>17</v>
      </c>
      <c r="I40" s="232" t="s">
        <v>442</v>
      </c>
      <c r="J40" s="240" t="s">
        <v>532</v>
      </c>
      <c r="K40" s="240" t="s">
        <v>534</v>
      </c>
      <c r="L40" s="240" t="s">
        <v>535</v>
      </c>
      <c r="M40" s="267" t="s">
        <v>536</v>
      </c>
    </row>
    <row r="41" spans="2:13" ht="27.75" customHeight="1" x14ac:dyDescent="0.15">
      <c r="B41" s="1046" t="s">
        <v>36</v>
      </c>
      <c r="C41" s="1047"/>
      <c r="D41" s="222"/>
      <c r="E41" s="1071" t="s">
        <v>69</v>
      </c>
      <c r="F41" s="1071"/>
      <c r="G41" s="1071"/>
      <c r="H41" s="1072"/>
      <c r="I41" s="260">
        <v>12544</v>
      </c>
      <c r="J41" s="264">
        <v>11577</v>
      </c>
      <c r="K41" s="264">
        <v>11962</v>
      </c>
      <c r="L41" s="264">
        <v>13486</v>
      </c>
      <c r="M41" s="268">
        <v>13455</v>
      </c>
    </row>
    <row r="42" spans="2:13" ht="27.75" customHeight="1" x14ac:dyDescent="0.15">
      <c r="B42" s="1048"/>
      <c r="C42" s="1049"/>
      <c r="D42" s="223"/>
      <c r="E42" s="1062" t="s">
        <v>76</v>
      </c>
      <c r="F42" s="1062"/>
      <c r="G42" s="1062"/>
      <c r="H42" s="1063"/>
      <c r="I42" s="261">
        <v>40</v>
      </c>
      <c r="J42" s="265">
        <v>31</v>
      </c>
      <c r="K42" s="265">
        <v>23</v>
      </c>
      <c r="L42" s="265">
        <v>16</v>
      </c>
      <c r="M42" s="269">
        <v>8</v>
      </c>
    </row>
    <row r="43" spans="2:13" ht="27.75" customHeight="1" x14ac:dyDescent="0.15">
      <c r="B43" s="1048"/>
      <c r="C43" s="1049"/>
      <c r="D43" s="223"/>
      <c r="E43" s="1062" t="s">
        <v>77</v>
      </c>
      <c r="F43" s="1062"/>
      <c r="G43" s="1062"/>
      <c r="H43" s="1063"/>
      <c r="I43" s="261">
        <v>6268</v>
      </c>
      <c r="J43" s="265">
        <v>5894</v>
      </c>
      <c r="K43" s="265">
        <v>5315</v>
      </c>
      <c r="L43" s="265">
        <v>4594</v>
      </c>
      <c r="M43" s="269">
        <v>3965</v>
      </c>
    </row>
    <row r="44" spans="2:13" ht="27.75" customHeight="1" x14ac:dyDescent="0.15">
      <c r="B44" s="1048"/>
      <c r="C44" s="1049"/>
      <c r="D44" s="223"/>
      <c r="E44" s="1062" t="s">
        <v>79</v>
      </c>
      <c r="F44" s="1062"/>
      <c r="G44" s="1062"/>
      <c r="H44" s="1063"/>
      <c r="I44" s="261">
        <v>526</v>
      </c>
      <c r="J44" s="265">
        <v>462</v>
      </c>
      <c r="K44" s="265">
        <v>437</v>
      </c>
      <c r="L44" s="265">
        <v>380</v>
      </c>
      <c r="M44" s="269">
        <v>301</v>
      </c>
    </row>
    <row r="45" spans="2:13" ht="27.75" customHeight="1" x14ac:dyDescent="0.15">
      <c r="B45" s="1048"/>
      <c r="C45" s="1049"/>
      <c r="D45" s="223"/>
      <c r="E45" s="1062" t="s">
        <v>81</v>
      </c>
      <c r="F45" s="1062"/>
      <c r="G45" s="1062"/>
      <c r="H45" s="1063"/>
      <c r="I45" s="261">
        <v>1577</v>
      </c>
      <c r="J45" s="265">
        <v>1451</v>
      </c>
      <c r="K45" s="265">
        <v>1478</v>
      </c>
      <c r="L45" s="265">
        <v>1487</v>
      </c>
      <c r="M45" s="269">
        <v>1488</v>
      </c>
    </row>
    <row r="46" spans="2:13" ht="27.75" customHeight="1" x14ac:dyDescent="0.15">
      <c r="B46" s="1048"/>
      <c r="C46" s="1049"/>
      <c r="D46" s="224"/>
      <c r="E46" s="1062" t="s">
        <v>80</v>
      </c>
      <c r="F46" s="1062"/>
      <c r="G46" s="1062"/>
      <c r="H46" s="1063"/>
      <c r="I46" s="261" t="s">
        <v>204</v>
      </c>
      <c r="J46" s="265" t="s">
        <v>204</v>
      </c>
      <c r="K46" s="265" t="s">
        <v>204</v>
      </c>
      <c r="L46" s="265" t="s">
        <v>204</v>
      </c>
      <c r="M46" s="269" t="s">
        <v>204</v>
      </c>
    </row>
    <row r="47" spans="2:13" ht="27.75" customHeight="1" x14ac:dyDescent="0.15">
      <c r="B47" s="1048"/>
      <c r="C47" s="1049"/>
      <c r="D47" s="257"/>
      <c r="E47" s="1068" t="s">
        <v>84</v>
      </c>
      <c r="F47" s="1069"/>
      <c r="G47" s="1069"/>
      <c r="H47" s="1070"/>
      <c r="I47" s="261" t="s">
        <v>204</v>
      </c>
      <c r="J47" s="265" t="s">
        <v>204</v>
      </c>
      <c r="K47" s="265" t="s">
        <v>204</v>
      </c>
      <c r="L47" s="265" t="s">
        <v>204</v>
      </c>
      <c r="M47" s="269" t="s">
        <v>204</v>
      </c>
    </row>
    <row r="48" spans="2:13" ht="27.75" customHeight="1" x14ac:dyDescent="0.15">
      <c r="B48" s="1048"/>
      <c r="C48" s="1049"/>
      <c r="D48" s="223"/>
      <c r="E48" s="1062" t="s">
        <v>88</v>
      </c>
      <c r="F48" s="1062"/>
      <c r="G48" s="1062"/>
      <c r="H48" s="1063"/>
      <c r="I48" s="261" t="s">
        <v>204</v>
      </c>
      <c r="J48" s="265" t="s">
        <v>204</v>
      </c>
      <c r="K48" s="265" t="s">
        <v>204</v>
      </c>
      <c r="L48" s="265" t="s">
        <v>204</v>
      </c>
      <c r="M48" s="269" t="s">
        <v>204</v>
      </c>
    </row>
    <row r="49" spans="2:13" ht="27.75" customHeight="1" x14ac:dyDescent="0.15">
      <c r="B49" s="1050"/>
      <c r="C49" s="1051"/>
      <c r="D49" s="223"/>
      <c r="E49" s="1062" t="s">
        <v>95</v>
      </c>
      <c r="F49" s="1062"/>
      <c r="G49" s="1062"/>
      <c r="H49" s="1063"/>
      <c r="I49" s="261" t="s">
        <v>204</v>
      </c>
      <c r="J49" s="265" t="s">
        <v>204</v>
      </c>
      <c r="K49" s="265" t="s">
        <v>204</v>
      </c>
      <c r="L49" s="265" t="s">
        <v>204</v>
      </c>
      <c r="M49" s="269" t="s">
        <v>204</v>
      </c>
    </row>
    <row r="50" spans="2:13" ht="27.75" customHeight="1" x14ac:dyDescent="0.15">
      <c r="B50" s="1066" t="s">
        <v>97</v>
      </c>
      <c r="C50" s="1067"/>
      <c r="D50" s="258"/>
      <c r="E50" s="1062" t="s">
        <v>99</v>
      </c>
      <c r="F50" s="1062"/>
      <c r="G50" s="1062"/>
      <c r="H50" s="1063"/>
      <c r="I50" s="261">
        <v>14909</v>
      </c>
      <c r="J50" s="265">
        <v>12456</v>
      </c>
      <c r="K50" s="265">
        <v>13216</v>
      </c>
      <c r="L50" s="265">
        <v>12922</v>
      </c>
      <c r="M50" s="269">
        <v>16326</v>
      </c>
    </row>
    <row r="51" spans="2:13" ht="27.75" customHeight="1" x14ac:dyDescent="0.15">
      <c r="B51" s="1048"/>
      <c r="C51" s="1049"/>
      <c r="D51" s="223"/>
      <c r="E51" s="1062" t="s">
        <v>102</v>
      </c>
      <c r="F51" s="1062"/>
      <c r="G51" s="1062"/>
      <c r="H51" s="1063"/>
      <c r="I51" s="261">
        <v>800</v>
      </c>
      <c r="J51" s="265">
        <v>453</v>
      </c>
      <c r="K51" s="265">
        <v>723</v>
      </c>
      <c r="L51" s="265">
        <v>18</v>
      </c>
      <c r="M51" s="269">
        <v>18</v>
      </c>
    </row>
    <row r="52" spans="2:13" ht="27.75" customHeight="1" x14ac:dyDescent="0.15">
      <c r="B52" s="1050"/>
      <c r="C52" s="1051"/>
      <c r="D52" s="223"/>
      <c r="E52" s="1062" t="s">
        <v>44</v>
      </c>
      <c r="F52" s="1062"/>
      <c r="G52" s="1062"/>
      <c r="H52" s="1063"/>
      <c r="I52" s="261">
        <v>9057</v>
      </c>
      <c r="J52" s="265">
        <v>8920</v>
      </c>
      <c r="K52" s="265">
        <v>9188</v>
      </c>
      <c r="L52" s="265">
        <v>9592</v>
      </c>
      <c r="M52" s="269">
        <v>11082</v>
      </c>
    </row>
    <row r="53" spans="2:13" ht="27.75" customHeight="1" x14ac:dyDescent="0.15">
      <c r="B53" s="1056" t="s">
        <v>54</v>
      </c>
      <c r="C53" s="1057"/>
      <c r="D53" s="225"/>
      <c r="E53" s="1064" t="s">
        <v>104</v>
      </c>
      <c r="F53" s="1064"/>
      <c r="G53" s="1064"/>
      <c r="H53" s="1065"/>
      <c r="I53" s="262">
        <v>-3811</v>
      </c>
      <c r="J53" s="266">
        <v>-2413</v>
      </c>
      <c r="K53" s="266">
        <v>-3913</v>
      </c>
      <c r="L53" s="266">
        <v>-2569</v>
      </c>
      <c r="M53" s="270">
        <v>-8209</v>
      </c>
    </row>
    <row r="54" spans="2:13" ht="27.75" customHeight="1" x14ac:dyDescent="0.15">
      <c r="B54" s="256" t="s">
        <v>0</v>
      </c>
      <c r="C54" s="196"/>
      <c r="D54" s="196"/>
      <c r="E54" s="259"/>
      <c r="F54" s="259"/>
      <c r="G54" s="259"/>
      <c r="H54" s="259"/>
      <c r="I54" s="263"/>
      <c r="J54" s="263"/>
      <c r="K54" s="263"/>
      <c r="L54" s="263"/>
      <c r="M54" s="263"/>
    </row>
    <row r="55" spans="2:13" x14ac:dyDescent="0.15"/>
  </sheetData>
  <sheetProtection algorithmName="SHA-512" hashValue="WtaAFXO0ofFqIk08QZuq6Y7+lHo5fpZPPcinJk2GFuWlaLpBTfXeWpj6oh14nb/2i+sVLgzZh4oxfEw02W7IqQ==" saltValue="2SWPpCZa6ozxmNt4JLrsW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1" zoomScaleNormal="70" zoomScaleSheetLayoutView="100" workbookViewId="0">
      <selection activeCell="G62" sqref="G62:H62"/>
    </sheetView>
  </sheetViews>
  <sheetFormatPr defaultColWidth="0" defaultRowHeight="13.5"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9"/>
      <c r="C53" s="89"/>
      <c r="D53" s="89"/>
      <c r="E53" s="89"/>
      <c r="F53" s="89"/>
      <c r="G53" s="89"/>
      <c r="H53" s="286" t="s">
        <v>100</v>
      </c>
    </row>
    <row r="54" spans="2:8" ht="29.25" customHeight="1" x14ac:dyDescent="0.2">
      <c r="B54" s="271" t="s">
        <v>9</v>
      </c>
      <c r="C54" s="277"/>
      <c r="D54" s="277"/>
      <c r="E54" s="278" t="s">
        <v>17</v>
      </c>
      <c r="F54" s="279" t="s">
        <v>534</v>
      </c>
      <c r="G54" s="279" t="s">
        <v>535</v>
      </c>
      <c r="H54" s="287" t="s">
        <v>536</v>
      </c>
    </row>
    <row r="55" spans="2:8" ht="52.5" customHeight="1" x14ac:dyDescent="0.15">
      <c r="B55" s="272"/>
      <c r="C55" s="1081" t="s">
        <v>108</v>
      </c>
      <c r="D55" s="1081"/>
      <c r="E55" s="1082"/>
      <c r="F55" s="280">
        <v>4970</v>
      </c>
      <c r="G55" s="280">
        <v>6148</v>
      </c>
      <c r="H55" s="288">
        <v>6346</v>
      </c>
    </row>
    <row r="56" spans="2:8" ht="52.5" customHeight="1" x14ac:dyDescent="0.15">
      <c r="B56" s="273"/>
      <c r="C56" s="1083" t="s">
        <v>111</v>
      </c>
      <c r="D56" s="1083"/>
      <c r="E56" s="1084"/>
      <c r="F56" s="281">
        <v>4433</v>
      </c>
      <c r="G56" s="281">
        <v>3109</v>
      </c>
      <c r="H56" s="289">
        <v>3980</v>
      </c>
    </row>
    <row r="57" spans="2:8" ht="53.25" customHeight="1" x14ac:dyDescent="0.15">
      <c r="B57" s="273"/>
      <c r="C57" s="1085" t="s">
        <v>73</v>
      </c>
      <c r="D57" s="1085"/>
      <c r="E57" s="1086"/>
      <c r="F57" s="282">
        <v>32334</v>
      </c>
      <c r="G57" s="282">
        <v>4358</v>
      </c>
      <c r="H57" s="290">
        <v>6373</v>
      </c>
    </row>
    <row r="58" spans="2:8" ht="45.75" customHeight="1" x14ac:dyDescent="0.15">
      <c r="B58" s="274"/>
      <c r="C58" s="1073" t="s">
        <v>548</v>
      </c>
      <c r="D58" s="1074"/>
      <c r="E58" s="1075"/>
      <c r="F58" s="283">
        <v>1273</v>
      </c>
      <c r="G58" s="283">
        <v>1273</v>
      </c>
      <c r="H58" s="291">
        <v>2142</v>
      </c>
    </row>
    <row r="59" spans="2:8" ht="45.75" customHeight="1" x14ac:dyDescent="0.15">
      <c r="B59" s="274"/>
      <c r="C59" s="1073" t="s">
        <v>468</v>
      </c>
      <c r="D59" s="1074"/>
      <c r="E59" s="1075"/>
      <c r="F59" s="283">
        <v>951</v>
      </c>
      <c r="G59" s="283">
        <v>653</v>
      </c>
      <c r="H59" s="291">
        <v>1369</v>
      </c>
    </row>
    <row r="60" spans="2:8" ht="45.75" customHeight="1" x14ac:dyDescent="0.15">
      <c r="B60" s="274"/>
      <c r="C60" s="1073" t="s">
        <v>214</v>
      </c>
      <c r="D60" s="1074"/>
      <c r="E60" s="1075"/>
      <c r="F60" s="283" t="s">
        <v>204</v>
      </c>
      <c r="G60" s="283">
        <v>576</v>
      </c>
      <c r="H60" s="291">
        <v>1108</v>
      </c>
    </row>
    <row r="61" spans="2:8" ht="45.75" customHeight="1" x14ac:dyDescent="0.15">
      <c r="B61" s="274"/>
      <c r="C61" s="1073" t="s">
        <v>549</v>
      </c>
      <c r="D61" s="1074"/>
      <c r="E61" s="1075"/>
      <c r="F61" s="283">
        <v>665</v>
      </c>
      <c r="G61" s="283">
        <v>656</v>
      </c>
      <c r="H61" s="291">
        <v>764</v>
      </c>
    </row>
    <row r="62" spans="2:8" ht="45.75" customHeight="1" x14ac:dyDescent="0.15">
      <c r="B62" s="275"/>
      <c r="C62" s="1076" t="s">
        <v>241</v>
      </c>
      <c r="D62" s="1077"/>
      <c r="E62" s="1078"/>
      <c r="F62" s="284">
        <v>754</v>
      </c>
      <c r="G62" s="284">
        <v>721</v>
      </c>
      <c r="H62" s="292">
        <v>617</v>
      </c>
    </row>
    <row r="63" spans="2:8" ht="52.5" customHeight="1" x14ac:dyDescent="0.15">
      <c r="B63" s="276"/>
      <c r="C63" s="1079" t="s">
        <v>115</v>
      </c>
      <c r="D63" s="1079"/>
      <c r="E63" s="1080"/>
      <c r="F63" s="285">
        <v>41737</v>
      </c>
      <c r="G63" s="285">
        <v>13614</v>
      </c>
      <c r="H63" s="293">
        <v>16699</v>
      </c>
    </row>
    <row r="64" spans="2:8" x14ac:dyDescent="0.15"/>
  </sheetData>
  <sheetProtection algorithmName="SHA-512" hashValue="M7NpFJ7o/XQPS5NIXbfDkLA9I1XDYdOFHoRsQi6knzAwgRTC4dztjJlM1knvqwWbZp4iMRbuHRfMikn/T0VhRQ==" saltValue="H07H32YSFgReilYLO42xD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E851E-FE5F-419D-B86C-E639D58C6A18}">
  <sheetPr>
    <pageSetUpPr fitToPage="1"/>
  </sheetPr>
  <dimension ref="A1:DE85"/>
  <sheetViews>
    <sheetView showGridLines="0" zoomScale="80" zoomScaleNormal="80" zoomScaleSheetLayoutView="55" workbookViewId="0">
      <selection activeCell="AN65" sqref="AN65:DC69"/>
    </sheetView>
  </sheetViews>
  <sheetFormatPr defaultColWidth="0" defaultRowHeight="13.5" customHeight="1" zeroHeight="1" x14ac:dyDescent="0.15"/>
  <cols>
    <col min="1" max="1" width="6.375" style="1089" customWidth="1"/>
    <col min="2" max="107" width="2.5" style="1089" customWidth="1"/>
    <col min="108" max="108" width="6.125" style="1096" customWidth="1"/>
    <col min="109" max="109" width="5.875" style="1095" customWidth="1"/>
    <col min="110" max="110" width="8.625" style="1089" hidden="1" customWidth="1"/>
    <col min="111" max="16384" width="8.625" style="1089" hidden="1"/>
  </cols>
  <sheetData>
    <row r="1" spans="1:109" ht="42.75" customHeight="1" x14ac:dyDescent="0.15">
      <c r="A1" s="1087"/>
      <c r="B1" s="1088"/>
      <c r="DD1" s="1089"/>
      <c r="DE1" s="1089"/>
    </row>
    <row r="2" spans="1:109" ht="25.5" customHeight="1" x14ac:dyDescent="0.15">
      <c r="A2" s="1090"/>
      <c r="C2" s="1090"/>
      <c r="O2" s="1090"/>
      <c r="P2" s="1090"/>
      <c r="Q2" s="1090"/>
      <c r="R2" s="1090"/>
      <c r="S2" s="1090"/>
      <c r="T2" s="1090"/>
      <c r="U2" s="1090"/>
      <c r="V2" s="1090"/>
      <c r="W2" s="1090"/>
      <c r="X2" s="1090"/>
      <c r="Y2" s="1090"/>
      <c r="Z2" s="1090"/>
      <c r="AA2" s="1090"/>
      <c r="AB2" s="1090"/>
      <c r="AC2" s="1090"/>
      <c r="AD2" s="1090"/>
      <c r="AE2" s="1090"/>
      <c r="AF2" s="1090"/>
      <c r="AG2" s="1090"/>
      <c r="AH2" s="1090"/>
      <c r="AI2" s="1090"/>
      <c r="AU2" s="1090"/>
      <c r="BG2" s="1090"/>
      <c r="BS2" s="1090"/>
      <c r="CE2" s="1090"/>
      <c r="CQ2" s="1090"/>
      <c r="DD2" s="1089"/>
      <c r="DE2" s="1089"/>
    </row>
    <row r="3" spans="1:109" ht="25.5" customHeight="1" x14ac:dyDescent="0.15">
      <c r="A3" s="1090"/>
      <c r="C3" s="1090"/>
      <c r="O3" s="1090"/>
      <c r="P3" s="1090"/>
      <c r="Q3" s="1090"/>
      <c r="R3" s="1090"/>
      <c r="S3" s="1090"/>
      <c r="T3" s="1090"/>
      <c r="U3" s="1090"/>
      <c r="V3" s="1090"/>
      <c r="W3" s="1090"/>
      <c r="X3" s="1090"/>
      <c r="Y3" s="1090"/>
      <c r="Z3" s="1090"/>
      <c r="AA3" s="1090"/>
      <c r="AB3" s="1090"/>
      <c r="AC3" s="1090"/>
      <c r="AD3" s="1090"/>
      <c r="AE3" s="1090"/>
      <c r="AF3" s="1090"/>
      <c r="AG3" s="1090"/>
      <c r="AH3" s="1090"/>
      <c r="AI3" s="1090"/>
      <c r="AU3" s="1090"/>
      <c r="BG3" s="1090"/>
      <c r="BS3" s="1090"/>
      <c r="CE3" s="1090"/>
      <c r="CQ3" s="1090"/>
      <c r="DD3" s="1089"/>
      <c r="DE3" s="1089"/>
    </row>
    <row r="4" spans="1:109" s="82" customFormat="1" x14ac:dyDescent="0.15">
      <c r="A4" s="1090"/>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1090"/>
      <c r="BA4" s="1090"/>
      <c r="BB4" s="1090"/>
      <c r="BC4" s="1090"/>
      <c r="BD4" s="1090"/>
      <c r="BE4" s="1090"/>
      <c r="BF4" s="1090"/>
      <c r="BG4" s="1090"/>
      <c r="BH4" s="1090"/>
      <c r="BI4" s="1090"/>
      <c r="BJ4" s="1090"/>
      <c r="BK4" s="1090"/>
      <c r="BL4" s="1090"/>
      <c r="BM4" s="1090"/>
      <c r="BN4" s="1090"/>
      <c r="BO4" s="1090"/>
      <c r="BP4" s="1090"/>
      <c r="BQ4" s="1090"/>
      <c r="BR4" s="1090"/>
      <c r="BS4" s="1090"/>
      <c r="BT4" s="1090"/>
      <c r="BU4" s="1090"/>
      <c r="BV4" s="1090"/>
      <c r="BW4" s="1090"/>
      <c r="BX4" s="1090"/>
      <c r="BY4" s="1090"/>
      <c r="BZ4" s="1090"/>
      <c r="CA4" s="1090"/>
      <c r="CB4" s="1090"/>
      <c r="CC4" s="1090"/>
      <c r="CD4" s="1090"/>
      <c r="CE4" s="1090"/>
      <c r="CF4" s="1090"/>
      <c r="CG4" s="1090"/>
      <c r="CH4" s="1090"/>
      <c r="CI4" s="1090"/>
      <c r="CJ4" s="1090"/>
      <c r="CK4" s="1090"/>
      <c r="CL4" s="1090"/>
      <c r="CM4" s="1090"/>
      <c r="CN4" s="1090"/>
      <c r="CO4" s="1090"/>
      <c r="CP4" s="1090"/>
      <c r="CQ4" s="1090"/>
      <c r="CR4" s="1090"/>
      <c r="CS4" s="1090"/>
      <c r="CT4" s="1090"/>
      <c r="CU4" s="1090"/>
      <c r="CV4" s="1090"/>
      <c r="CW4" s="1090"/>
      <c r="CX4" s="1090"/>
      <c r="CY4" s="1090"/>
      <c r="CZ4" s="1090"/>
      <c r="DA4" s="1090"/>
      <c r="DB4" s="1090"/>
      <c r="DC4" s="1090"/>
      <c r="DD4" s="1090"/>
      <c r="DE4" s="1090"/>
    </row>
    <row r="5" spans="1:109" s="82" customFormat="1" x14ac:dyDescent="0.15">
      <c r="A5" s="1090"/>
      <c r="B5" s="1090"/>
      <c r="C5" s="1090"/>
      <c r="D5" s="1090"/>
      <c r="E5" s="1090"/>
      <c r="F5" s="1090"/>
      <c r="G5" s="1090"/>
      <c r="H5" s="1090"/>
      <c r="I5" s="1090"/>
      <c r="J5" s="1090"/>
      <c r="K5" s="1090"/>
      <c r="L5" s="1090"/>
      <c r="M5" s="1090"/>
      <c r="N5" s="1090"/>
      <c r="O5" s="1090"/>
      <c r="P5" s="1090"/>
      <c r="Q5" s="1090"/>
      <c r="R5" s="1090"/>
      <c r="S5" s="1090"/>
      <c r="T5" s="1090"/>
      <c r="U5" s="1090"/>
      <c r="V5" s="1090"/>
      <c r="W5" s="1090"/>
      <c r="X5" s="1090"/>
      <c r="Y5" s="1090"/>
      <c r="Z5" s="1090"/>
      <c r="AA5" s="1090"/>
      <c r="AB5" s="1090"/>
      <c r="AC5" s="1090"/>
      <c r="AD5" s="1090"/>
      <c r="AE5" s="1090"/>
      <c r="AF5" s="1090"/>
      <c r="AG5" s="1090"/>
      <c r="AH5" s="1090"/>
      <c r="AI5" s="1090"/>
      <c r="AJ5" s="1090"/>
      <c r="AK5" s="1090"/>
      <c r="AL5" s="1090"/>
      <c r="AM5" s="1090"/>
      <c r="AN5" s="1090"/>
      <c r="AO5" s="1090"/>
      <c r="AP5" s="1090"/>
      <c r="AQ5" s="1090"/>
      <c r="AR5" s="1090"/>
      <c r="AS5" s="1090"/>
      <c r="AT5" s="1090"/>
      <c r="AU5" s="1090"/>
      <c r="AV5" s="1090"/>
      <c r="AW5" s="1090"/>
      <c r="AX5" s="1090"/>
      <c r="AY5" s="1090"/>
      <c r="AZ5" s="1090"/>
      <c r="BA5" s="1090"/>
      <c r="BB5" s="1090"/>
      <c r="BC5" s="1090"/>
      <c r="BD5" s="1090"/>
      <c r="BE5" s="1090"/>
      <c r="BF5" s="1090"/>
      <c r="BG5" s="1090"/>
      <c r="BH5" s="1090"/>
      <c r="BI5" s="1090"/>
      <c r="BJ5" s="1090"/>
      <c r="BK5" s="1090"/>
      <c r="BL5" s="1090"/>
      <c r="BM5" s="1090"/>
      <c r="BN5" s="1090"/>
      <c r="BO5" s="1090"/>
      <c r="BP5" s="1090"/>
      <c r="BQ5" s="1090"/>
      <c r="BR5" s="1090"/>
      <c r="BS5" s="1090"/>
      <c r="BT5" s="1090"/>
      <c r="BU5" s="1090"/>
      <c r="BV5" s="1090"/>
      <c r="BW5" s="1090"/>
      <c r="BX5" s="1090"/>
      <c r="BY5" s="1090"/>
      <c r="BZ5" s="1090"/>
      <c r="CA5" s="1090"/>
      <c r="CB5" s="1090"/>
      <c r="CC5" s="1090"/>
      <c r="CD5" s="1090"/>
      <c r="CE5" s="1090"/>
      <c r="CF5" s="1090"/>
      <c r="CG5" s="1090"/>
      <c r="CH5" s="1090"/>
      <c r="CI5" s="1090"/>
      <c r="CJ5" s="1090"/>
      <c r="CK5" s="1090"/>
      <c r="CL5" s="1090"/>
      <c r="CM5" s="1090"/>
      <c r="CN5" s="1090"/>
      <c r="CO5" s="1090"/>
      <c r="CP5" s="1090"/>
      <c r="CQ5" s="1090"/>
      <c r="CR5" s="1090"/>
      <c r="CS5" s="1090"/>
      <c r="CT5" s="1090"/>
      <c r="CU5" s="1090"/>
      <c r="CV5" s="1090"/>
      <c r="CW5" s="1090"/>
      <c r="CX5" s="1090"/>
      <c r="CY5" s="1090"/>
      <c r="CZ5" s="1090"/>
      <c r="DA5" s="1090"/>
      <c r="DB5" s="1090"/>
      <c r="DC5" s="1090"/>
      <c r="DD5" s="1090"/>
      <c r="DE5" s="1090"/>
    </row>
    <row r="6" spans="1:109" s="82" customFormat="1" x14ac:dyDescent="0.15">
      <c r="A6" s="1090"/>
      <c r="B6" s="1090"/>
      <c r="C6" s="1090"/>
      <c r="D6" s="1090"/>
      <c r="E6" s="1090"/>
      <c r="F6" s="1090"/>
      <c r="G6" s="1090"/>
      <c r="H6" s="1090"/>
      <c r="I6" s="1090"/>
      <c r="J6" s="1090"/>
      <c r="K6" s="1090"/>
      <c r="L6" s="1090"/>
      <c r="M6" s="1090"/>
      <c r="N6" s="1090"/>
      <c r="O6" s="1090"/>
      <c r="P6" s="1090"/>
      <c r="Q6" s="1090"/>
      <c r="R6" s="1090"/>
      <c r="S6" s="1090"/>
      <c r="T6" s="1090"/>
      <c r="U6" s="1090"/>
      <c r="V6" s="1090"/>
      <c r="W6" s="1090"/>
      <c r="X6" s="1090"/>
      <c r="Y6" s="1090"/>
      <c r="Z6" s="1090"/>
      <c r="AA6" s="1090"/>
      <c r="AB6" s="1090"/>
      <c r="AC6" s="1090"/>
      <c r="AD6" s="1090"/>
      <c r="AE6" s="1090"/>
      <c r="AF6" s="1090"/>
      <c r="AG6" s="1090"/>
      <c r="AH6" s="1090"/>
      <c r="AI6" s="1090"/>
      <c r="AJ6" s="1090"/>
      <c r="AK6" s="1090"/>
      <c r="AL6" s="1090"/>
      <c r="AM6" s="1090"/>
      <c r="AN6" s="1090"/>
      <c r="AO6" s="1090"/>
      <c r="AP6" s="1090"/>
      <c r="AQ6" s="1090"/>
      <c r="AR6" s="1090"/>
      <c r="AS6" s="1090"/>
      <c r="AT6" s="1090"/>
      <c r="AU6" s="1090"/>
      <c r="AV6" s="1090"/>
      <c r="AW6" s="1090"/>
      <c r="AX6" s="1090"/>
      <c r="AY6" s="1090"/>
      <c r="AZ6" s="1090"/>
      <c r="BA6" s="1090"/>
      <c r="BB6" s="1090"/>
      <c r="BC6" s="1090"/>
      <c r="BD6" s="1090"/>
      <c r="BE6" s="1090"/>
      <c r="BF6" s="1090"/>
      <c r="BG6" s="1090"/>
      <c r="BH6" s="1090"/>
      <c r="BI6" s="1090"/>
      <c r="BJ6" s="1090"/>
      <c r="BK6" s="1090"/>
      <c r="BL6" s="1090"/>
      <c r="BM6" s="1090"/>
      <c r="BN6" s="1090"/>
      <c r="BO6" s="1090"/>
      <c r="BP6" s="1090"/>
      <c r="BQ6" s="1090"/>
      <c r="BR6" s="1090"/>
      <c r="BS6" s="1090"/>
      <c r="BT6" s="1090"/>
      <c r="BU6" s="1090"/>
      <c r="BV6" s="1090"/>
      <c r="BW6" s="1090"/>
      <c r="BX6" s="1090"/>
      <c r="BY6" s="1090"/>
      <c r="BZ6" s="1090"/>
      <c r="CA6" s="1090"/>
      <c r="CB6" s="1090"/>
      <c r="CC6" s="1090"/>
      <c r="CD6" s="1090"/>
      <c r="CE6" s="1090"/>
      <c r="CF6" s="1090"/>
      <c r="CG6" s="1090"/>
      <c r="CH6" s="1090"/>
      <c r="CI6" s="1090"/>
      <c r="CJ6" s="1090"/>
      <c r="CK6" s="1090"/>
      <c r="CL6" s="1090"/>
      <c r="CM6" s="1090"/>
      <c r="CN6" s="1090"/>
      <c r="CO6" s="1090"/>
      <c r="CP6" s="1090"/>
      <c r="CQ6" s="1090"/>
      <c r="CR6" s="1090"/>
      <c r="CS6" s="1090"/>
      <c r="CT6" s="1090"/>
      <c r="CU6" s="1090"/>
      <c r="CV6" s="1090"/>
      <c r="CW6" s="1090"/>
      <c r="CX6" s="1090"/>
      <c r="CY6" s="1090"/>
      <c r="CZ6" s="1090"/>
      <c r="DA6" s="1090"/>
      <c r="DB6" s="1090"/>
      <c r="DC6" s="1090"/>
      <c r="DD6" s="1090"/>
      <c r="DE6" s="1090"/>
    </row>
    <row r="7" spans="1:109" s="82" customFormat="1" x14ac:dyDescent="0.15">
      <c r="A7" s="1090"/>
      <c r="B7" s="1090"/>
      <c r="C7" s="1090"/>
      <c r="D7" s="1090"/>
      <c r="E7" s="1090"/>
      <c r="F7" s="1090"/>
      <c r="G7" s="1090"/>
      <c r="H7" s="1090"/>
      <c r="I7" s="1090"/>
      <c r="J7" s="1090"/>
      <c r="K7" s="1090"/>
      <c r="L7" s="1090"/>
      <c r="M7" s="1090"/>
      <c r="N7" s="1090"/>
      <c r="O7" s="1090"/>
      <c r="P7" s="1090"/>
      <c r="Q7" s="1090"/>
      <c r="R7" s="1090"/>
      <c r="S7" s="1090"/>
      <c r="T7" s="1090"/>
      <c r="U7" s="1090"/>
      <c r="V7" s="1090"/>
      <c r="W7" s="1090"/>
      <c r="X7" s="1090"/>
      <c r="Y7" s="1090"/>
      <c r="Z7" s="1090"/>
      <c r="AA7" s="1090"/>
      <c r="AB7" s="1090"/>
      <c r="AC7" s="1090"/>
      <c r="AD7" s="1090"/>
      <c r="AE7" s="1090"/>
      <c r="AF7" s="1090"/>
      <c r="AG7" s="1090"/>
      <c r="AH7" s="1090"/>
      <c r="AI7" s="1090"/>
      <c r="AJ7" s="1090"/>
      <c r="AK7" s="1090"/>
      <c r="AL7" s="1090"/>
      <c r="AM7" s="1090"/>
      <c r="AN7" s="1090"/>
      <c r="AO7" s="1090"/>
      <c r="AP7" s="1090"/>
      <c r="AQ7" s="1090"/>
      <c r="AR7" s="1090"/>
      <c r="AS7" s="1090"/>
      <c r="AT7" s="1090"/>
      <c r="AU7" s="1090"/>
      <c r="AV7" s="1090"/>
      <c r="AW7" s="1090"/>
      <c r="AX7" s="1090"/>
      <c r="AY7" s="1090"/>
      <c r="AZ7" s="1090"/>
      <c r="BA7" s="1090"/>
      <c r="BB7" s="1090"/>
      <c r="BC7" s="1090"/>
      <c r="BD7" s="1090"/>
      <c r="BE7" s="1090"/>
      <c r="BF7" s="1090"/>
      <c r="BG7" s="1090"/>
      <c r="BH7" s="1090"/>
      <c r="BI7" s="1090"/>
      <c r="BJ7" s="1090"/>
      <c r="BK7" s="1090"/>
      <c r="BL7" s="1090"/>
      <c r="BM7" s="1090"/>
      <c r="BN7" s="1090"/>
      <c r="BO7" s="1090"/>
      <c r="BP7" s="1090"/>
      <c r="BQ7" s="1090"/>
      <c r="BR7" s="1090"/>
      <c r="BS7" s="1090"/>
      <c r="BT7" s="1090"/>
      <c r="BU7" s="1090"/>
      <c r="BV7" s="1090"/>
      <c r="BW7" s="1090"/>
      <c r="BX7" s="1090"/>
      <c r="BY7" s="1090"/>
      <c r="BZ7" s="1090"/>
      <c r="CA7" s="1090"/>
      <c r="CB7" s="1090"/>
      <c r="CC7" s="1090"/>
      <c r="CD7" s="1090"/>
      <c r="CE7" s="1090"/>
      <c r="CF7" s="1090"/>
      <c r="CG7" s="1090"/>
      <c r="CH7" s="1090"/>
      <c r="CI7" s="1090"/>
      <c r="CJ7" s="1090"/>
      <c r="CK7" s="1090"/>
      <c r="CL7" s="1090"/>
      <c r="CM7" s="1090"/>
      <c r="CN7" s="1090"/>
      <c r="CO7" s="1090"/>
      <c r="CP7" s="1090"/>
      <c r="CQ7" s="1090"/>
      <c r="CR7" s="1090"/>
      <c r="CS7" s="1090"/>
      <c r="CT7" s="1090"/>
      <c r="CU7" s="1090"/>
      <c r="CV7" s="1090"/>
      <c r="CW7" s="1090"/>
      <c r="CX7" s="1090"/>
      <c r="CY7" s="1090"/>
      <c r="CZ7" s="1090"/>
      <c r="DA7" s="1090"/>
      <c r="DB7" s="1090"/>
      <c r="DC7" s="1090"/>
      <c r="DD7" s="1090"/>
      <c r="DE7" s="1090"/>
    </row>
    <row r="8" spans="1:109" s="82" customFormat="1" x14ac:dyDescent="0.15">
      <c r="A8" s="1090"/>
      <c r="B8" s="1090"/>
      <c r="C8" s="1090"/>
      <c r="D8" s="1090"/>
      <c r="E8" s="1090"/>
      <c r="F8" s="1090"/>
      <c r="G8" s="1090"/>
      <c r="H8" s="1090"/>
      <c r="I8" s="1090"/>
      <c r="J8" s="1090"/>
      <c r="K8" s="1090"/>
      <c r="L8" s="1090"/>
      <c r="M8" s="1090"/>
      <c r="N8" s="1090"/>
      <c r="O8" s="1090"/>
      <c r="P8" s="1090"/>
      <c r="Q8" s="1090"/>
      <c r="R8" s="1090"/>
      <c r="S8" s="1090"/>
      <c r="T8" s="1090"/>
      <c r="U8" s="1090"/>
      <c r="V8" s="1090"/>
      <c r="W8" s="1090"/>
      <c r="X8" s="1090"/>
      <c r="Y8" s="1090"/>
      <c r="Z8" s="1090"/>
      <c r="AA8" s="1090"/>
      <c r="AB8" s="1090"/>
      <c r="AC8" s="1090"/>
      <c r="AD8" s="1090"/>
      <c r="AE8" s="1090"/>
      <c r="AF8" s="1090"/>
      <c r="AG8" s="1090"/>
      <c r="AH8" s="1090"/>
      <c r="AI8" s="1090"/>
      <c r="AJ8" s="1090"/>
      <c r="AK8" s="1090"/>
      <c r="AL8" s="1090"/>
      <c r="AM8" s="1090"/>
      <c r="AN8" s="1090"/>
      <c r="AO8" s="1090"/>
      <c r="AP8" s="1090"/>
      <c r="AQ8" s="1090"/>
      <c r="AR8" s="1090"/>
      <c r="AS8" s="1090"/>
      <c r="AT8" s="1090"/>
      <c r="AU8" s="1090"/>
      <c r="AV8" s="1090"/>
      <c r="AW8" s="1090"/>
      <c r="AX8" s="1090"/>
      <c r="AY8" s="1090"/>
      <c r="AZ8" s="1090"/>
      <c r="BA8" s="1090"/>
      <c r="BB8" s="1090"/>
      <c r="BC8" s="1090"/>
      <c r="BD8" s="1090"/>
      <c r="BE8" s="1090"/>
      <c r="BF8" s="1090"/>
      <c r="BG8" s="1090"/>
      <c r="BH8" s="1090"/>
      <c r="BI8" s="1090"/>
      <c r="BJ8" s="1090"/>
      <c r="BK8" s="1090"/>
      <c r="BL8" s="1090"/>
      <c r="BM8" s="1090"/>
      <c r="BN8" s="1090"/>
      <c r="BO8" s="1090"/>
      <c r="BP8" s="1090"/>
      <c r="BQ8" s="1090"/>
      <c r="BR8" s="1090"/>
      <c r="BS8" s="1090"/>
      <c r="BT8" s="1090"/>
      <c r="BU8" s="1090"/>
      <c r="BV8" s="1090"/>
      <c r="BW8" s="1090"/>
      <c r="BX8" s="1090"/>
      <c r="BY8" s="1090"/>
      <c r="BZ8" s="1090"/>
      <c r="CA8" s="1090"/>
      <c r="CB8" s="1090"/>
      <c r="CC8" s="1090"/>
      <c r="CD8" s="1090"/>
      <c r="CE8" s="1090"/>
      <c r="CF8" s="1090"/>
      <c r="CG8" s="1090"/>
      <c r="CH8" s="1090"/>
      <c r="CI8" s="1090"/>
      <c r="CJ8" s="1090"/>
      <c r="CK8" s="1090"/>
      <c r="CL8" s="1090"/>
      <c r="CM8" s="1090"/>
      <c r="CN8" s="1090"/>
      <c r="CO8" s="1090"/>
      <c r="CP8" s="1090"/>
      <c r="CQ8" s="1090"/>
      <c r="CR8" s="1090"/>
      <c r="CS8" s="1090"/>
      <c r="CT8" s="1090"/>
      <c r="CU8" s="1090"/>
      <c r="CV8" s="1090"/>
      <c r="CW8" s="1090"/>
      <c r="CX8" s="1090"/>
      <c r="CY8" s="1090"/>
      <c r="CZ8" s="1090"/>
      <c r="DA8" s="1090"/>
      <c r="DB8" s="1090"/>
      <c r="DC8" s="1090"/>
      <c r="DD8" s="1090"/>
      <c r="DE8" s="1090"/>
    </row>
    <row r="9" spans="1:109" s="82" customFormat="1" x14ac:dyDescent="0.15">
      <c r="A9" s="1090"/>
      <c r="B9" s="1090"/>
      <c r="C9" s="1090"/>
      <c r="D9" s="1090"/>
      <c r="E9" s="1090"/>
      <c r="F9" s="1090"/>
      <c r="G9" s="1090"/>
      <c r="H9" s="1090"/>
      <c r="I9" s="1090"/>
      <c r="J9" s="1090"/>
      <c r="K9" s="1090"/>
      <c r="L9" s="1090"/>
      <c r="M9" s="1090"/>
      <c r="N9" s="1090"/>
      <c r="O9" s="1090"/>
      <c r="P9" s="1090"/>
      <c r="Q9" s="1090"/>
      <c r="R9" s="1090"/>
      <c r="S9" s="1090"/>
      <c r="T9" s="1090"/>
      <c r="U9" s="1090"/>
      <c r="V9" s="1090"/>
      <c r="W9" s="1090"/>
      <c r="X9" s="1090"/>
      <c r="Y9" s="1090"/>
      <c r="Z9" s="1090"/>
      <c r="AA9" s="1090"/>
      <c r="AB9" s="1090"/>
      <c r="AC9" s="1090"/>
      <c r="AD9" s="1090"/>
      <c r="AE9" s="1090"/>
      <c r="AF9" s="1090"/>
      <c r="AG9" s="1090"/>
      <c r="AH9" s="1090"/>
      <c r="AI9" s="1090"/>
      <c r="AJ9" s="1090"/>
      <c r="AK9" s="1090"/>
      <c r="AL9" s="1090"/>
      <c r="AM9" s="1090"/>
      <c r="AN9" s="1090"/>
      <c r="AO9" s="1090"/>
      <c r="AP9" s="1090"/>
      <c r="AQ9" s="1090"/>
      <c r="AR9" s="1090"/>
      <c r="AS9" s="1090"/>
      <c r="AT9" s="1090"/>
      <c r="AU9" s="1090"/>
      <c r="AV9" s="1090"/>
      <c r="AW9" s="1090"/>
      <c r="AX9" s="1090"/>
      <c r="AY9" s="1090"/>
      <c r="AZ9" s="1090"/>
      <c r="BA9" s="1090"/>
      <c r="BB9" s="1090"/>
      <c r="BC9" s="1090"/>
      <c r="BD9" s="1090"/>
      <c r="BE9" s="1090"/>
      <c r="BF9" s="1090"/>
      <c r="BG9" s="1090"/>
      <c r="BH9" s="1090"/>
      <c r="BI9" s="1090"/>
      <c r="BJ9" s="1090"/>
      <c r="BK9" s="1090"/>
      <c r="BL9" s="1090"/>
      <c r="BM9" s="1090"/>
      <c r="BN9" s="1090"/>
      <c r="BO9" s="1090"/>
      <c r="BP9" s="1090"/>
      <c r="BQ9" s="1090"/>
      <c r="BR9" s="1090"/>
      <c r="BS9" s="1090"/>
      <c r="BT9" s="1090"/>
      <c r="BU9" s="1090"/>
      <c r="BV9" s="1090"/>
      <c r="BW9" s="1090"/>
      <c r="BX9" s="1090"/>
      <c r="BY9" s="1090"/>
      <c r="BZ9" s="1090"/>
      <c r="CA9" s="1090"/>
      <c r="CB9" s="1090"/>
      <c r="CC9" s="1090"/>
      <c r="CD9" s="1090"/>
      <c r="CE9" s="1090"/>
      <c r="CF9" s="1090"/>
      <c r="CG9" s="1090"/>
      <c r="CH9" s="1090"/>
      <c r="CI9" s="1090"/>
      <c r="CJ9" s="1090"/>
      <c r="CK9" s="1090"/>
      <c r="CL9" s="1090"/>
      <c r="CM9" s="1090"/>
      <c r="CN9" s="1090"/>
      <c r="CO9" s="1090"/>
      <c r="CP9" s="1090"/>
      <c r="CQ9" s="1090"/>
      <c r="CR9" s="1090"/>
      <c r="CS9" s="1090"/>
      <c r="CT9" s="1090"/>
      <c r="CU9" s="1090"/>
      <c r="CV9" s="1090"/>
      <c r="CW9" s="1090"/>
      <c r="CX9" s="1090"/>
      <c r="CY9" s="1090"/>
      <c r="CZ9" s="1090"/>
      <c r="DA9" s="1090"/>
      <c r="DB9" s="1090"/>
      <c r="DC9" s="1090"/>
      <c r="DD9" s="1090"/>
      <c r="DE9" s="1090"/>
    </row>
    <row r="10" spans="1:109" s="82" customFormat="1" x14ac:dyDescent="0.15">
      <c r="A10" s="1090"/>
      <c r="B10" s="1090"/>
      <c r="C10" s="1090"/>
      <c r="D10" s="1090"/>
      <c r="E10" s="1090"/>
      <c r="F10" s="1090"/>
      <c r="G10" s="1090"/>
      <c r="H10" s="1090"/>
      <c r="I10" s="1090"/>
      <c r="J10" s="1090"/>
      <c r="K10" s="1090"/>
      <c r="L10" s="1090"/>
      <c r="M10" s="1090"/>
      <c r="N10" s="1090"/>
      <c r="O10" s="1090"/>
      <c r="P10" s="1090"/>
      <c r="Q10" s="1090"/>
      <c r="R10" s="1090"/>
      <c r="S10" s="1090"/>
      <c r="T10" s="1090"/>
      <c r="U10" s="1090"/>
      <c r="V10" s="1090"/>
      <c r="W10" s="1090"/>
      <c r="X10" s="1090"/>
      <c r="Y10" s="1090"/>
      <c r="Z10" s="1090"/>
      <c r="AA10" s="1090"/>
      <c r="AB10" s="1090"/>
      <c r="AC10" s="1090"/>
      <c r="AD10" s="1090"/>
      <c r="AE10" s="1090"/>
      <c r="AF10" s="1090"/>
      <c r="AG10" s="1090"/>
      <c r="AH10" s="1090"/>
      <c r="AI10" s="1090"/>
      <c r="AJ10" s="1090"/>
      <c r="AK10" s="1090"/>
      <c r="AL10" s="1090"/>
      <c r="AM10" s="1090"/>
      <c r="AN10" s="1090"/>
      <c r="AO10" s="1090"/>
      <c r="AP10" s="1090"/>
      <c r="AQ10" s="1090"/>
      <c r="AR10" s="1090"/>
      <c r="AS10" s="1090"/>
      <c r="AT10" s="1090"/>
      <c r="AU10" s="1090"/>
      <c r="AV10" s="1090"/>
      <c r="AW10" s="1090"/>
      <c r="AX10" s="1090"/>
      <c r="AY10" s="1090"/>
      <c r="AZ10" s="1090"/>
      <c r="BA10" s="1090"/>
      <c r="BB10" s="1090"/>
      <c r="BC10" s="1090"/>
      <c r="BD10" s="1090"/>
      <c r="BE10" s="1090"/>
      <c r="BF10" s="1090"/>
      <c r="BG10" s="1090"/>
      <c r="BH10" s="1090"/>
      <c r="BI10" s="1090"/>
      <c r="BJ10" s="1090"/>
      <c r="BK10" s="1090"/>
      <c r="BL10" s="1090"/>
      <c r="BM10" s="1090"/>
      <c r="BN10" s="1090"/>
      <c r="BO10" s="1090"/>
      <c r="BP10" s="1090"/>
      <c r="BQ10" s="1090"/>
      <c r="BR10" s="1090"/>
      <c r="BS10" s="1090"/>
      <c r="BT10" s="1090"/>
      <c r="BU10" s="1090"/>
      <c r="BV10" s="1090"/>
      <c r="BW10" s="1090"/>
      <c r="BX10" s="1090"/>
      <c r="BY10" s="1090"/>
      <c r="BZ10" s="1090"/>
      <c r="CA10" s="1090"/>
      <c r="CB10" s="1090"/>
      <c r="CC10" s="1090"/>
      <c r="CD10" s="1090"/>
      <c r="CE10" s="1090"/>
      <c r="CF10" s="1090"/>
      <c r="CG10" s="1090"/>
      <c r="CH10" s="1090"/>
      <c r="CI10" s="1090"/>
      <c r="CJ10" s="1090"/>
      <c r="CK10" s="1090"/>
      <c r="CL10" s="1090"/>
      <c r="CM10" s="1090"/>
      <c r="CN10" s="1090"/>
      <c r="CO10" s="1090"/>
      <c r="CP10" s="1090"/>
      <c r="CQ10" s="1090"/>
      <c r="CR10" s="1090"/>
      <c r="CS10" s="1090"/>
      <c r="CT10" s="1090"/>
      <c r="CU10" s="1090"/>
      <c r="CV10" s="1090"/>
      <c r="CW10" s="1090"/>
      <c r="CX10" s="1090"/>
      <c r="CY10" s="1090"/>
      <c r="CZ10" s="1090"/>
      <c r="DA10" s="1090"/>
      <c r="DB10" s="1090"/>
      <c r="DC10" s="1090"/>
      <c r="DD10" s="1090"/>
      <c r="DE10" s="1090"/>
    </row>
    <row r="11" spans="1:109" s="82" customFormat="1" x14ac:dyDescent="0.15">
      <c r="A11" s="1090"/>
      <c r="B11" s="1090"/>
      <c r="C11" s="1090"/>
      <c r="D11" s="1090"/>
      <c r="E11" s="1090"/>
      <c r="F11" s="1090"/>
      <c r="G11" s="1090"/>
      <c r="H11" s="1090"/>
      <c r="I11" s="1090"/>
      <c r="J11" s="1090"/>
      <c r="K11" s="1090"/>
      <c r="L11" s="1090"/>
      <c r="M11" s="1090"/>
      <c r="N11" s="1090"/>
      <c r="O11" s="1090"/>
      <c r="P11" s="1090"/>
      <c r="Q11" s="1090"/>
      <c r="R11" s="1090"/>
      <c r="S11" s="1090"/>
      <c r="T11" s="1090"/>
      <c r="U11" s="1090"/>
      <c r="V11" s="1090"/>
      <c r="W11" s="1090"/>
      <c r="X11" s="1090"/>
      <c r="Y11" s="1090"/>
      <c r="Z11" s="1090"/>
      <c r="AA11" s="1090"/>
      <c r="AB11" s="1090"/>
      <c r="AC11" s="1090"/>
      <c r="AD11" s="1090"/>
      <c r="AE11" s="1090"/>
      <c r="AF11" s="1090"/>
      <c r="AG11" s="1090"/>
      <c r="AH11" s="1090"/>
      <c r="AI11" s="1090"/>
      <c r="AJ11" s="1090"/>
      <c r="AK11" s="1090"/>
      <c r="AL11" s="1090"/>
      <c r="AM11" s="1090"/>
      <c r="AN11" s="1090"/>
      <c r="AO11" s="1090"/>
      <c r="AP11" s="1090"/>
      <c r="AQ11" s="1090"/>
      <c r="AR11" s="1090"/>
      <c r="AS11" s="1090"/>
      <c r="AT11" s="1090"/>
      <c r="AU11" s="1090"/>
      <c r="AV11" s="1090"/>
      <c r="AW11" s="1090"/>
      <c r="AX11" s="1090"/>
      <c r="AY11" s="1090"/>
      <c r="AZ11" s="1090"/>
      <c r="BA11" s="1090"/>
      <c r="BB11" s="1090"/>
      <c r="BC11" s="1090"/>
      <c r="BD11" s="1090"/>
      <c r="BE11" s="1090"/>
      <c r="BF11" s="1090"/>
      <c r="BG11" s="1090"/>
      <c r="BH11" s="1090"/>
      <c r="BI11" s="1090"/>
      <c r="BJ11" s="1090"/>
      <c r="BK11" s="1090"/>
      <c r="BL11" s="1090"/>
      <c r="BM11" s="1090"/>
      <c r="BN11" s="1090"/>
      <c r="BO11" s="1090"/>
      <c r="BP11" s="1090"/>
      <c r="BQ11" s="1090"/>
      <c r="BR11" s="1090"/>
      <c r="BS11" s="1090"/>
      <c r="BT11" s="1090"/>
      <c r="BU11" s="1090"/>
      <c r="BV11" s="1090"/>
      <c r="BW11" s="1090"/>
      <c r="BX11" s="1090"/>
      <c r="BY11" s="1090"/>
      <c r="BZ11" s="1090"/>
      <c r="CA11" s="1090"/>
      <c r="CB11" s="1090"/>
      <c r="CC11" s="1090"/>
      <c r="CD11" s="1090"/>
      <c r="CE11" s="1090"/>
      <c r="CF11" s="1090"/>
      <c r="CG11" s="1090"/>
      <c r="CH11" s="1090"/>
      <c r="CI11" s="1090"/>
      <c r="CJ11" s="1090"/>
      <c r="CK11" s="1090"/>
      <c r="CL11" s="1090"/>
      <c r="CM11" s="1090"/>
      <c r="CN11" s="1090"/>
      <c r="CO11" s="1090"/>
      <c r="CP11" s="1090"/>
      <c r="CQ11" s="1090"/>
      <c r="CR11" s="1090"/>
      <c r="CS11" s="1090"/>
      <c r="CT11" s="1090"/>
      <c r="CU11" s="1090"/>
      <c r="CV11" s="1090"/>
      <c r="CW11" s="1090"/>
      <c r="CX11" s="1090"/>
      <c r="CY11" s="1090"/>
      <c r="CZ11" s="1090"/>
      <c r="DA11" s="1090"/>
      <c r="DB11" s="1090"/>
      <c r="DC11" s="1090"/>
      <c r="DD11" s="1090"/>
      <c r="DE11" s="1090"/>
    </row>
    <row r="12" spans="1:109" s="82" customFormat="1" x14ac:dyDescent="0.15">
      <c r="A12" s="1090"/>
      <c r="B12" s="1090"/>
      <c r="C12" s="1090"/>
      <c r="D12" s="1090"/>
      <c r="E12" s="1090"/>
      <c r="F12" s="1090"/>
      <c r="G12" s="1090"/>
      <c r="H12" s="1090"/>
      <c r="I12" s="1090"/>
      <c r="J12" s="1090"/>
      <c r="K12" s="1090"/>
      <c r="L12" s="1090"/>
      <c r="M12" s="1090"/>
      <c r="N12" s="1090"/>
      <c r="O12" s="1090"/>
      <c r="P12" s="1090"/>
      <c r="Q12" s="1090"/>
      <c r="R12" s="1090"/>
      <c r="S12" s="1090"/>
      <c r="T12" s="1090"/>
      <c r="U12" s="1090"/>
      <c r="V12" s="1090"/>
      <c r="W12" s="1090"/>
      <c r="X12" s="1090"/>
      <c r="Y12" s="1090"/>
      <c r="Z12" s="1090"/>
      <c r="AA12" s="1090"/>
      <c r="AB12" s="1090"/>
      <c r="AC12" s="1090"/>
      <c r="AD12" s="1090"/>
      <c r="AE12" s="1090"/>
      <c r="AF12" s="1090"/>
      <c r="AG12" s="1090"/>
      <c r="AH12" s="1090"/>
      <c r="AI12" s="1090"/>
      <c r="AJ12" s="1090"/>
      <c r="AK12" s="1090"/>
      <c r="AL12" s="1090"/>
      <c r="AM12" s="1090"/>
      <c r="AN12" s="1090"/>
      <c r="AO12" s="1090"/>
      <c r="AP12" s="1090"/>
      <c r="AQ12" s="1090"/>
      <c r="AR12" s="1090"/>
      <c r="AS12" s="1090"/>
      <c r="AT12" s="1090"/>
      <c r="AU12" s="1090"/>
      <c r="AV12" s="1090"/>
      <c r="AW12" s="1090"/>
      <c r="AX12" s="1090"/>
      <c r="AY12" s="1090"/>
      <c r="AZ12" s="1090"/>
      <c r="BA12" s="1090"/>
      <c r="BB12" s="1090"/>
      <c r="BC12" s="1090"/>
      <c r="BD12" s="1090"/>
      <c r="BE12" s="1090"/>
      <c r="BF12" s="1090"/>
      <c r="BG12" s="1090"/>
      <c r="BH12" s="1090"/>
      <c r="BI12" s="1090"/>
      <c r="BJ12" s="1090"/>
      <c r="BK12" s="1090"/>
      <c r="BL12" s="1090"/>
      <c r="BM12" s="1090"/>
      <c r="BN12" s="1090"/>
      <c r="BO12" s="1090"/>
      <c r="BP12" s="1090"/>
      <c r="BQ12" s="1090"/>
      <c r="BR12" s="1090"/>
      <c r="BS12" s="1090"/>
      <c r="BT12" s="1090"/>
      <c r="BU12" s="1090"/>
      <c r="BV12" s="1090"/>
      <c r="BW12" s="1090"/>
      <c r="BX12" s="1090"/>
      <c r="BY12" s="1090"/>
      <c r="BZ12" s="1090"/>
      <c r="CA12" s="1090"/>
      <c r="CB12" s="1090"/>
      <c r="CC12" s="1090"/>
      <c r="CD12" s="1090"/>
      <c r="CE12" s="1090"/>
      <c r="CF12" s="1090"/>
      <c r="CG12" s="1090"/>
      <c r="CH12" s="1090"/>
      <c r="CI12" s="1090"/>
      <c r="CJ12" s="1090"/>
      <c r="CK12" s="1090"/>
      <c r="CL12" s="1090"/>
      <c r="CM12" s="1090"/>
      <c r="CN12" s="1090"/>
      <c r="CO12" s="1090"/>
      <c r="CP12" s="1090"/>
      <c r="CQ12" s="1090"/>
      <c r="CR12" s="1090"/>
      <c r="CS12" s="1090"/>
      <c r="CT12" s="1090"/>
      <c r="CU12" s="1090"/>
      <c r="CV12" s="1090"/>
      <c r="CW12" s="1090"/>
      <c r="CX12" s="1090"/>
      <c r="CY12" s="1090"/>
      <c r="CZ12" s="1090"/>
      <c r="DA12" s="1090"/>
      <c r="DB12" s="1090"/>
      <c r="DC12" s="1090"/>
      <c r="DD12" s="1090"/>
      <c r="DE12" s="1090"/>
    </row>
    <row r="13" spans="1:109" s="82" customFormat="1" x14ac:dyDescent="0.15">
      <c r="A13" s="1090"/>
      <c r="B13" s="1090"/>
      <c r="C13" s="1090"/>
      <c r="D13" s="1090"/>
      <c r="E13" s="1090"/>
      <c r="F13" s="1090"/>
      <c r="G13" s="1090"/>
      <c r="H13" s="1090"/>
      <c r="I13" s="1090"/>
      <c r="J13" s="1090"/>
      <c r="K13" s="1090"/>
      <c r="L13" s="1090"/>
      <c r="M13" s="1090"/>
      <c r="N13" s="1090"/>
      <c r="O13" s="1090"/>
      <c r="P13" s="1090"/>
      <c r="Q13" s="1090"/>
      <c r="R13" s="1090"/>
      <c r="S13" s="1090"/>
      <c r="T13" s="1090"/>
      <c r="U13" s="1090"/>
      <c r="V13" s="1090"/>
      <c r="W13" s="1090"/>
      <c r="X13" s="1090"/>
      <c r="Y13" s="1090"/>
      <c r="Z13" s="1090"/>
      <c r="AA13" s="1090"/>
      <c r="AB13" s="1090"/>
      <c r="AC13" s="1090"/>
      <c r="AD13" s="1090"/>
      <c r="AE13" s="1090"/>
      <c r="AF13" s="1090"/>
      <c r="AG13" s="1090"/>
      <c r="AH13" s="1090"/>
      <c r="AI13" s="1090"/>
      <c r="AJ13" s="1090"/>
      <c r="AK13" s="1090"/>
      <c r="AL13" s="1090"/>
      <c r="AM13" s="1090"/>
      <c r="AN13" s="1090"/>
      <c r="AO13" s="1090"/>
      <c r="AP13" s="1090"/>
      <c r="AQ13" s="1090"/>
      <c r="AR13" s="1090"/>
      <c r="AS13" s="1090"/>
      <c r="AT13" s="1090"/>
      <c r="AU13" s="1090"/>
      <c r="AV13" s="1090"/>
      <c r="AW13" s="1090"/>
      <c r="AX13" s="1090"/>
      <c r="AY13" s="1090"/>
      <c r="AZ13" s="1090"/>
      <c r="BA13" s="1090"/>
      <c r="BB13" s="1090"/>
      <c r="BC13" s="1090"/>
      <c r="BD13" s="1090"/>
      <c r="BE13" s="1090"/>
      <c r="BF13" s="1090"/>
      <c r="BG13" s="1090"/>
      <c r="BH13" s="1090"/>
      <c r="BI13" s="1090"/>
      <c r="BJ13" s="1090"/>
      <c r="BK13" s="1090"/>
      <c r="BL13" s="1090"/>
      <c r="BM13" s="1090"/>
      <c r="BN13" s="1090"/>
      <c r="BO13" s="1090"/>
      <c r="BP13" s="1090"/>
      <c r="BQ13" s="1090"/>
      <c r="BR13" s="1090"/>
      <c r="BS13" s="1090"/>
      <c r="BT13" s="1090"/>
      <c r="BU13" s="1090"/>
      <c r="BV13" s="1090"/>
      <c r="BW13" s="1090"/>
      <c r="BX13" s="1090"/>
      <c r="BY13" s="1090"/>
      <c r="BZ13" s="1090"/>
      <c r="CA13" s="1090"/>
      <c r="CB13" s="1090"/>
      <c r="CC13" s="1090"/>
      <c r="CD13" s="1090"/>
      <c r="CE13" s="1090"/>
      <c r="CF13" s="1090"/>
      <c r="CG13" s="1090"/>
      <c r="CH13" s="1090"/>
      <c r="CI13" s="1090"/>
      <c r="CJ13" s="1090"/>
      <c r="CK13" s="1090"/>
      <c r="CL13" s="1090"/>
      <c r="CM13" s="1090"/>
      <c r="CN13" s="1090"/>
      <c r="CO13" s="1090"/>
      <c r="CP13" s="1090"/>
      <c r="CQ13" s="1090"/>
      <c r="CR13" s="1090"/>
      <c r="CS13" s="1090"/>
      <c r="CT13" s="1090"/>
      <c r="CU13" s="1090"/>
      <c r="CV13" s="1090"/>
      <c r="CW13" s="1090"/>
      <c r="CX13" s="1090"/>
      <c r="CY13" s="1090"/>
      <c r="CZ13" s="1090"/>
      <c r="DA13" s="1090"/>
      <c r="DB13" s="1090"/>
      <c r="DC13" s="1090"/>
      <c r="DD13" s="1090"/>
      <c r="DE13" s="1090"/>
    </row>
    <row r="14" spans="1:109" s="82" customFormat="1" x14ac:dyDescent="0.15">
      <c r="A14" s="1090"/>
      <c r="B14" s="1090"/>
      <c r="C14" s="1090"/>
      <c r="D14" s="1090"/>
      <c r="E14" s="1090"/>
      <c r="F14" s="1090"/>
      <c r="G14" s="1090"/>
      <c r="H14" s="1090"/>
      <c r="I14" s="1090"/>
      <c r="J14" s="1090"/>
      <c r="K14" s="1090"/>
      <c r="L14" s="1090"/>
      <c r="M14" s="1090"/>
      <c r="N14" s="1090"/>
      <c r="O14" s="1090"/>
      <c r="P14" s="1090"/>
      <c r="Q14" s="1090"/>
      <c r="R14" s="1090"/>
      <c r="S14" s="1090"/>
      <c r="T14" s="1090"/>
      <c r="U14" s="1090"/>
      <c r="V14" s="1090"/>
      <c r="W14" s="1090"/>
      <c r="X14" s="1090"/>
      <c r="Y14" s="1090"/>
      <c r="Z14" s="1090"/>
      <c r="AA14" s="1090"/>
      <c r="AB14" s="1090"/>
      <c r="AC14" s="1090"/>
      <c r="AD14" s="1090"/>
      <c r="AE14" s="1090"/>
      <c r="AF14" s="1090"/>
      <c r="AG14" s="1090"/>
      <c r="AH14" s="1090"/>
      <c r="AI14" s="1090"/>
      <c r="AJ14" s="1090"/>
      <c r="AK14" s="1090"/>
      <c r="AL14" s="1090"/>
      <c r="AM14" s="1090"/>
      <c r="AN14" s="1090"/>
      <c r="AO14" s="1090"/>
      <c r="AP14" s="1090"/>
      <c r="AQ14" s="1090"/>
      <c r="AR14" s="1090"/>
      <c r="AS14" s="1090"/>
      <c r="AT14" s="1090"/>
      <c r="AU14" s="1090"/>
      <c r="AV14" s="1090"/>
      <c r="AW14" s="1090"/>
      <c r="AX14" s="1090"/>
      <c r="AY14" s="1090"/>
      <c r="AZ14" s="1090"/>
      <c r="BA14" s="1090"/>
      <c r="BB14" s="1090"/>
      <c r="BC14" s="1090"/>
      <c r="BD14" s="1090"/>
      <c r="BE14" s="1090"/>
      <c r="BF14" s="1090"/>
      <c r="BG14" s="1090"/>
      <c r="BH14" s="1090"/>
      <c r="BI14" s="1090"/>
      <c r="BJ14" s="1090"/>
      <c r="BK14" s="1090"/>
      <c r="BL14" s="1090"/>
      <c r="BM14" s="1090"/>
      <c r="BN14" s="1090"/>
      <c r="BO14" s="1090"/>
      <c r="BP14" s="1090"/>
      <c r="BQ14" s="1090"/>
      <c r="BR14" s="1090"/>
      <c r="BS14" s="1090"/>
      <c r="BT14" s="1090"/>
      <c r="BU14" s="1090"/>
      <c r="BV14" s="1090"/>
      <c r="BW14" s="1090"/>
      <c r="BX14" s="1090"/>
      <c r="BY14" s="1090"/>
      <c r="BZ14" s="1090"/>
      <c r="CA14" s="1090"/>
      <c r="CB14" s="1090"/>
      <c r="CC14" s="1090"/>
      <c r="CD14" s="1090"/>
      <c r="CE14" s="1090"/>
      <c r="CF14" s="1090"/>
      <c r="CG14" s="1090"/>
      <c r="CH14" s="1090"/>
      <c r="CI14" s="1090"/>
      <c r="CJ14" s="1090"/>
      <c r="CK14" s="1090"/>
      <c r="CL14" s="1090"/>
      <c r="CM14" s="1090"/>
      <c r="CN14" s="1090"/>
      <c r="CO14" s="1090"/>
      <c r="CP14" s="1090"/>
      <c r="CQ14" s="1090"/>
      <c r="CR14" s="1090"/>
      <c r="CS14" s="1090"/>
      <c r="CT14" s="1090"/>
      <c r="CU14" s="1090"/>
      <c r="CV14" s="1090"/>
      <c r="CW14" s="1090"/>
      <c r="CX14" s="1090"/>
      <c r="CY14" s="1090"/>
      <c r="CZ14" s="1090"/>
      <c r="DA14" s="1090"/>
      <c r="DB14" s="1090"/>
      <c r="DC14" s="1090"/>
      <c r="DD14" s="1090"/>
      <c r="DE14" s="1090"/>
    </row>
    <row r="15" spans="1:109" s="82" customFormat="1" x14ac:dyDescent="0.15">
      <c r="A15" s="1089"/>
      <c r="B15" s="1090"/>
      <c r="C15" s="1090"/>
      <c r="D15" s="1090"/>
      <c r="E15" s="1090"/>
      <c r="F15" s="1090"/>
      <c r="G15" s="1090"/>
      <c r="H15" s="1090"/>
      <c r="I15" s="1090"/>
      <c r="J15" s="1090"/>
      <c r="K15" s="1090"/>
      <c r="L15" s="1090"/>
      <c r="M15" s="1090"/>
      <c r="N15" s="1090"/>
      <c r="O15" s="1090"/>
      <c r="P15" s="1090"/>
      <c r="Q15" s="1090"/>
      <c r="R15" s="1090"/>
      <c r="S15" s="1090"/>
      <c r="T15" s="1090"/>
      <c r="U15" s="1090"/>
      <c r="V15" s="1090"/>
      <c r="W15" s="1090"/>
      <c r="X15" s="1090"/>
      <c r="Y15" s="1090"/>
      <c r="Z15" s="1090"/>
      <c r="AA15" s="1090"/>
      <c r="AB15" s="1090"/>
      <c r="AC15" s="1090"/>
      <c r="AD15" s="1090"/>
      <c r="AE15" s="1090"/>
      <c r="AF15" s="1090"/>
      <c r="AG15" s="1090"/>
      <c r="AH15" s="1090"/>
      <c r="AI15" s="1090"/>
      <c r="AJ15" s="1090"/>
      <c r="AK15" s="1090"/>
      <c r="AL15" s="1090"/>
      <c r="AM15" s="1090"/>
      <c r="AN15" s="1090"/>
      <c r="AO15" s="1090"/>
      <c r="AP15" s="1090"/>
      <c r="AQ15" s="1090"/>
      <c r="AR15" s="1090"/>
      <c r="AS15" s="1090"/>
      <c r="AT15" s="1090"/>
      <c r="AU15" s="1090"/>
      <c r="AV15" s="1090"/>
      <c r="AW15" s="1090"/>
      <c r="AX15" s="1090"/>
      <c r="AY15" s="1090"/>
      <c r="AZ15" s="1090"/>
      <c r="BA15" s="1090"/>
      <c r="BB15" s="1090"/>
      <c r="BC15" s="1090"/>
      <c r="BD15" s="1090"/>
      <c r="BE15" s="1090"/>
      <c r="BF15" s="1090"/>
      <c r="BG15" s="1090"/>
      <c r="BH15" s="1090"/>
      <c r="BI15" s="1090"/>
      <c r="BJ15" s="1090"/>
      <c r="BK15" s="1090"/>
      <c r="BL15" s="1090"/>
      <c r="BM15" s="1090"/>
      <c r="BN15" s="1090"/>
      <c r="BO15" s="1090"/>
      <c r="BP15" s="1090"/>
      <c r="BQ15" s="1090"/>
      <c r="BR15" s="1090"/>
      <c r="BS15" s="1090"/>
      <c r="BT15" s="1090"/>
      <c r="BU15" s="1090"/>
      <c r="BV15" s="1090"/>
      <c r="BW15" s="1090"/>
      <c r="BX15" s="1090"/>
      <c r="BY15" s="1090"/>
      <c r="BZ15" s="1090"/>
      <c r="CA15" s="1090"/>
      <c r="CB15" s="1090"/>
      <c r="CC15" s="1090"/>
      <c r="CD15" s="1090"/>
      <c r="CE15" s="1090"/>
      <c r="CF15" s="1090"/>
      <c r="CG15" s="1090"/>
      <c r="CH15" s="1090"/>
      <c r="CI15" s="1090"/>
      <c r="CJ15" s="1090"/>
      <c r="CK15" s="1090"/>
      <c r="CL15" s="1090"/>
      <c r="CM15" s="1090"/>
      <c r="CN15" s="1090"/>
      <c r="CO15" s="1090"/>
      <c r="CP15" s="1090"/>
      <c r="CQ15" s="1090"/>
      <c r="CR15" s="1090"/>
      <c r="CS15" s="1090"/>
      <c r="CT15" s="1090"/>
      <c r="CU15" s="1090"/>
      <c r="CV15" s="1090"/>
      <c r="CW15" s="1090"/>
      <c r="CX15" s="1090"/>
      <c r="CY15" s="1090"/>
      <c r="CZ15" s="1090"/>
      <c r="DA15" s="1090"/>
      <c r="DB15" s="1090"/>
      <c r="DC15" s="1090"/>
      <c r="DD15" s="1090"/>
      <c r="DE15" s="1090"/>
    </row>
    <row r="16" spans="1:109" s="82" customFormat="1" x14ac:dyDescent="0.15">
      <c r="A16" s="1089"/>
      <c r="B16" s="1090"/>
      <c r="C16" s="1090"/>
      <c r="D16" s="1090"/>
      <c r="E16" s="1090"/>
      <c r="F16" s="1090"/>
      <c r="G16" s="1090"/>
      <c r="H16" s="1090"/>
      <c r="I16" s="1090"/>
      <c r="J16" s="1090"/>
      <c r="K16" s="1090"/>
      <c r="L16" s="1090"/>
      <c r="M16" s="1090"/>
      <c r="N16" s="1090"/>
      <c r="O16" s="1090"/>
      <c r="P16" s="1090"/>
      <c r="Q16" s="1090"/>
      <c r="R16" s="1090"/>
      <c r="S16" s="1090"/>
      <c r="T16" s="1090"/>
      <c r="U16" s="1090"/>
      <c r="V16" s="1090"/>
      <c r="W16" s="1090"/>
      <c r="X16" s="1090"/>
      <c r="Y16" s="1090"/>
      <c r="Z16" s="1090"/>
      <c r="AA16" s="1090"/>
      <c r="AB16" s="1090"/>
      <c r="AC16" s="1090"/>
      <c r="AD16" s="1090"/>
      <c r="AE16" s="1090"/>
      <c r="AF16" s="1090"/>
      <c r="AG16" s="1090"/>
      <c r="AH16" s="1090"/>
      <c r="AI16" s="1090"/>
      <c r="AJ16" s="1090"/>
      <c r="AK16" s="1090"/>
      <c r="AL16" s="1090"/>
      <c r="AM16" s="1090"/>
      <c r="AN16" s="1090"/>
      <c r="AO16" s="1090"/>
      <c r="AP16" s="1090"/>
      <c r="AQ16" s="1090"/>
      <c r="AR16" s="1090"/>
      <c r="AS16" s="1090"/>
      <c r="AT16" s="1090"/>
      <c r="AU16" s="1090"/>
      <c r="AV16" s="1090"/>
      <c r="AW16" s="1090"/>
      <c r="AX16" s="1090"/>
      <c r="AY16" s="1090"/>
      <c r="AZ16" s="1090"/>
      <c r="BA16" s="1090"/>
      <c r="BB16" s="1090"/>
      <c r="BC16" s="1090"/>
      <c r="BD16" s="1090"/>
      <c r="BE16" s="1090"/>
      <c r="BF16" s="1090"/>
      <c r="BG16" s="1090"/>
      <c r="BH16" s="1090"/>
      <c r="BI16" s="1090"/>
      <c r="BJ16" s="1090"/>
      <c r="BK16" s="1090"/>
      <c r="BL16" s="1090"/>
      <c r="BM16" s="1090"/>
      <c r="BN16" s="1090"/>
      <c r="BO16" s="1090"/>
      <c r="BP16" s="1090"/>
      <c r="BQ16" s="1090"/>
      <c r="BR16" s="1090"/>
      <c r="BS16" s="1090"/>
      <c r="BT16" s="1090"/>
      <c r="BU16" s="1090"/>
      <c r="BV16" s="1090"/>
      <c r="BW16" s="1090"/>
      <c r="BX16" s="1090"/>
      <c r="BY16" s="1090"/>
      <c r="BZ16" s="1090"/>
      <c r="CA16" s="1090"/>
      <c r="CB16" s="1090"/>
      <c r="CC16" s="1090"/>
      <c r="CD16" s="1090"/>
      <c r="CE16" s="1090"/>
      <c r="CF16" s="1090"/>
      <c r="CG16" s="1090"/>
      <c r="CH16" s="1090"/>
      <c r="CI16" s="1090"/>
      <c r="CJ16" s="1090"/>
      <c r="CK16" s="1090"/>
      <c r="CL16" s="1090"/>
      <c r="CM16" s="1090"/>
      <c r="CN16" s="1090"/>
      <c r="CO16" s="1090"/>
      <c r="CP16" s="1090"/>
      <c r="CQ16" s="1090"/>
      <c r="CR16" s="1090"/>
      <c r="CS16" s="1090"/>
      <c r="CT16" s="1090"/>
      <c r="CU16" s="1090"/>
      <c r="CV16" s="1090"/>
      <c r="CW16" s="1090"/>
      <c r="CX16" s="1090"/>
      <c r="CY16" s="1090"/>
      <c r="CZ16" s="1090"/>
      <c r="DA16" s="1090"/>
      <c r="DB16" s="1090"/>
      <c r="DC16" s="1090"/>
      <c r="DD16" s="1090"/>
      <c r="DE16" s="1090"/>
    </row>
    <row r="17" spans="1:109" s="82" customFormat="1" x14ac:dyDescent="0.15">
      <c r="A17" s="1089"/>
      <c r="B17" s="1090"/>
      <c r="C17" s="1090"/>
      <c r="D17" s="1090"/>
      <c r="E17" s="1090"/>
      <c r="F17" s="1090"/>
      <c r="G17" s="1090"/>
      <c r="H17" s="1090"/>
      <c r="I17" s="1090"/>
      <c r="J17" s="1090"/>
      <c r="K17" s="1090"/>
      <c r="L17" s="1090"/>
      <c r="M17" s="1090"/>
      <c r="N17" s="1090"/>
      <c r="O17" s="1090"/>
      <c r="P17" s="1090"/>
      <c r="Q17" s="1090"/>
      <c r="R17" s="1090"/>
      <c r="S17" s="1090"/>
      <c r="T17" s="1090"/>
      <c r="U17" s="1090"/>
      <c r="V17" s="1090"/>
      <c r="W17" s="1090"/>
      <c r="X17" s="1090"/>
      <c r="Y17" s="1090"/>
      <c r="Z17" s="1090"/>
      <c r="AA17" s="1090"/>
      <c r="AB17" s="1090"/>
      <c r="AC17" s="1090"/>
      <c r="AD17" s="1090"/>
      <c r="AE17" s="1090"/>
      <c r="AF17" s="1090"/>
      <c r="AG17" s="1090"/>
      <c r="AH17" s="1090"/>
      <c r="AI17" s="1090"/>
      <c r="AJ17" s="1090"/>
      <c r="AK17" s="1090"/>
      <c r="AL17" s="1090"/>
      <c r="AM17" s="1090"/>
      <c r="AN17" s="1090"/>
      <c r="AO17" s="1090"/>
      <c r="AP17" s="1090"/>
      <c r="AQ17" s="1090"/>
      <c r="AR17" s="1090"/>
      <c r="AS17" s="1090"/>
      <c r="AT17" s="1090"/>
      <c r="AU17" s="1090"/>
      <c r="AV17" s="1090"/>
      <c r="AW17" s="1090"/>
      <c r="AX17" s="1090"/>
      <c r="AY17" s="1090"/>
      <c r="AZ17" s="1090"/>
      <c r="BA17" s="1090"/>
      <c r="BB17" s="1090"/>
      <c r="BC17" s="1090"/>
      <c r="BD17" s="1090"/>
      <c r="BE17" s="1090"/>
      <c r="BF17" s="1090"/>
      <c r="BG17" s="1090"/>
      <c r="BH17" s="1090"/>
      <c r="BI17" s="1090"/>
      <c r="BJ17" s="1090"/>
      <c r="BK17" s="1090"/>
      <c r="BL17" s="1090"/>
      <c r="BM17" s="1090"/>
      <c r="BN17" s="1090"/>
      <c r="BO17" s="1090"/>
      <c r="BP17" s="1090"/>
      <c r="BQ17" s="1090"/>
      <c r="BR17" s="1090"/>
      <c r="BS17" s="1090"/>
      <c r="BT17" s="1090"/>
      <c r="BU17" s="1090"/>
      <c r="BV17" s="1090"/>
      <c r="BW17" s="1090"/>
      <c r="BX17" s="1090"/>
      <c r="BY17" s="1090"/>
      <c r="BZ17" s="1090"/>
      <c r="CA17" s="1090"/>
      <c r="CB17" s="1090"/>
      <c r="CC17" s="1090"/>
      <c r="CD17" s="1090"/>
      <c r="CE17" s="1090"/>
      <c r="CF17" s="1090"/>
      <c r="CG17" s="1090"/>
      <c r="CH17" s="1090"/>
      <c r="CI17" s="1090"/>
      <c r="CJ17" s="1090"/>
      <c r="CK17" s="1090"/>
      <c r="CL17" s="1090"/>
      <c r="CM17" s="1090"/>
      <c r="CN17" s="1090"/>
      <c r="CO17" s="1090"/>
      <c r="CP17" s="1090"/>
      <c r="CQ17" s="1090"/>
      <c r="CR17" s="1090"/>
      <c r="CS17" s="1090"/>
      <c r="CT17" s="1090"/>
      <c r="CU17" s="1090"/>
      <c r="CV17" s="1090"/>
      <c r="CW17" s="1090"/>
      <c r="CX17" s="1090"/>
      <c r="CY17" s="1090"/>
      <c r="CZ17" s="1090"/>
      <c r="DA17" s="1090"/>
      <c r="DB17" s="1090"/>
      <c r="DC17" s="1090"/>
      <c r="DD17" s="1090"/>
      <c r="DE17" s="1090"/>
    </row>
    <row r="18" spans="1:109" s="82" customFormat="1" x14ac:dyDescent="0.15">
      <c r="A18" s="1089"/>
      <c r="B18" s="1090"/>
      <c r="C18" s="1090"/>
      <c r="D18" s="1090"/>
      <c r="E18" s="1090"/>
      <c r="F18" s="1090"/>
      <c r="G18" s="1090"/>
      <c r="H18" s="1090"/>
      <c r="I18" s="1090"/>
      <c r="J18" s="1090"/>
      <c r="K18" s="1090"/>
      <c r="L18" s="1090"/>
      <c r="M18" s="1090"/>
      <c r="N18" s="1090"/>
      <c r="O18" s="1090"/>
      <c r="P18" s="1090"/>
      <c r="Q18" s="1090"/>
      <c r="R18" s="1090"/>
      <c r="S18" s="1090"/>
      <c r="T18" s="1090"/>
      <c r="U18" s="1090"/>
      <c r="V18" s="1090"/>
      <c r="W18" s="1090"/>
      <c r="X18" s="1090"/>
      <c r="Y18" s="1090"/>
      <c r="Z18" s="1090"/>
      <c r="AA18" s="1090"/>
      <c r="AB18" s="1090"/>
      <c r="AC18" s="1090"/>
      <c r="AD18" s="1090"/>
      <c r="AE18" s="1090"/>
      <c r="AF18" s="1090"/>
      <c r="AG18" s="1090"/>
      <c r="AH18" s="1090"/>
      <c r="AI18" s="1090"/>
      <c r="AJ18" s="1090"/>
      <c r="AK18" s="1090"/>
      <c r="AL18" s="1090"/>
      <c r="AM18" s="1090"/>
      <c r="AN18" s="1090"/>
      <c r="AO18" s="1090"/>
      <c r="AP18" s="1090"/>
      <c r="AQ18" s="1090"/>
      <c r="AR18" s="1090"/>
      <c r="AS18" s="1090"/>
      <c r="AT18" s="1090"/>
      <c r="AU18" s="1090"/>
      <c r="AV18" s="1090"/>
      <c r="AW18" s="1090"/>
      <c r="AX18" s="1090"/>
      <c r="AY18" s="1090"/>
      <c r="AZ18" s="1090"/>
      <c r="BA18" s="1090"/>
      <c r="BB18" s="1090"/>
      <c r="BC18" s="1090"/>
      <c r="BD18" s="1090"/>
      <c r="BE18" s="1090"/>
      <c r="BF18" s="1090"/>
      <c r="BG18" s="1090"/>
      <c r="BH18" s="1090"/>
      <c r="BI18" s="1090"/>
      <c r="BJ18" s="1090"/>
      <c r="BK18" s="1090"/>
      <c r="BL18" s="1090"/>
      <c r="BM18" s="1090"/>
      <c r="BN18" s="1090"/>
      <c r="BO18" s="1090"/>
      <c r="BP18" s="1090"/>
      <c r="BQ18" s="1090"/>
      <c r="BR18" s="1090"/>
      <c r="BS18" s="1090"/>
      <c r="BT18" s="1090"/>
      <c r="BU18" s="1090"/>
      <c r="BV18" s="1090"/>
      <c r="BW18" s="1090"/>
      <c r="BX18" s="1090"/>
      <c r="BY18" s="1090"/>
      <c r="BZ18" s="1090"/>
      <c r="CA18" s="1090"/>
      <c r="CB18" s="1090"/>
      <c r="CC18" s="1090"/>
      <c r="CD18" s="1090"/>
      <c r="CE18" s="1090"/>
      <c r="CF18" s="1090"/>
      <c r="CG18" s="1090"/>
      <c r="CH18" s="1090"/>
      <c r="CI18" s="1090"/>
      <c r="CJ18" s="1090"/>
      <c r="CK18" s="1090"/>
      <c r="CL18" s="1090"/>
      <c r="CM18" s="1090"/>
      <c r="CN18" s="1090"/>
      <c r="CO18" s="1090"/>
      <c r="CP18" s="1090"/>
      <c r="CQ18" s="1090"/>
      <c r="CR18" s="1090"/>
      <c r="CS18" s="1090"/>
      <c r="CT18" s="1090"/>
      <c r="CU18" s="1090"/>
      <c r="CV18" s="1090"/>
      <c r="CW18" s="1090"/>
      <c r="CX18" s="1090"/>
      <c r="CY18" s="1090"/>
      <c r="CZ18" s="1090"/>
      <c r="DA18" s="1090"/>
      <c r="DB18" s="1090"/>
      <c r="DC18" s="1090"/>
      <c r="DD18" s="1090"/>
      <c r="DE18" s="1090"/>
    </row>
    <row r="19" spans="1:109" x14ac:dyDescent="0.15">
      <c r="DD19" s="1089"/>
      <c r="DE19" s="1089"/>
    </row>
    <row r="20" spans="1:109" x14ac:dyDescent="0.15">
      <c r="DD20" s="1089"/>
      <c r="DE20" s="1089"/>
    </row>
    <row r="21" spans="1:109" ht="17.25" customHeight="1" x14ac:dyDescent="0.15">
      <c r="B21" s="1091"/>
      <c r="C21" s="1092"/>
      <c r="D21" s="1092"/>
      <c r="E21" s="1092"/>
      <c r="F21" s="1092"/>
      <c r="G21" s="1092"/>
      <c r="H21" s="1092"/>
      <c r="I21" s="1092"/>
      <c r="J21" s="1092"/>
      <c r="K21" s="1092"/>
      <c r="L21" s="1092"/>
      <c r="M21" s="1092"/>
      <c r="N21" s="1093"/>
      <c r="O21" s="1092"/>
      <c r="P21" s="1092"/>
      <c r="Q21" s="1092"/>
      <c r="R21" s="1092"/>
      <c r="S21" s="1092"/>
      <c r="T21" s="1092"/>
      <c r="U21" s="1092"/>
      <c r="V21" s="1092"/>
      <c r="W21" s="1092"/>
      <c r="X21" s="1092"/>
      <c r="Y21" s="1092"/>
      <c r="Z21" s="1092"/>
      <c r="AA21" s="1092"/>
      <c r="AB21" s="1092"/>
      <c r="AC21" s="1092"/>
      <c r="AD21" s="1092"/>
      <c r="AE21" s="1092"/>
      <c r="AF21" s="1092"/>
      <c r="AG21" s="1092"/>
      <c r="AH21" s="1092"/>
      <c r="AI21" s="1092"/>
      <c r="AJ21" s="1092"/>
      <c r="AK21" s="1092"/>
      <c r="AL21" s="1092"/>
      <c r="AM21" s="1092"/>
      <c r="AN21" s="1092"/>
      <c r="AO21" s="1092"/>
      <c r="AP21" s="1092"/>
      <c r="AQ21" s="1092"/>
      <c r="AR21" s="1092"/>
      <c r="AS21" s="1092"/>
      <c r="AT21" s="1093"/>
      <c r="AU21" s="1092"/>
      <c r="AV21" s="1092"/>
      <c r="AW21" s="1092"/>
      <c r="AX21" s="1092"/>
      <c r="AY21" s="1092"/>
      <c r="AZ21" s="1092"/>
      <c r="BA21" s="1092"/>
      <c r="BB21" s="1092"/>
      <c r="BC21" s="1092"/>
      <c r="BD21" s="1092"/>
      <c r="BE21" s="1092"/>
      <c r="BF21" s="1093"/>
      <c r="BG21" s="1092"/>
      <c r="BH21" s="1092"/>
      <c r="BI21" s="1092"/>
      <c r="BJ21" s="1092"/>
      <c r="BK21" s="1092"/>
      <c r="BL21" s="1092"/>
      <c r="BM21" s="1092"/>
      <c r="BN21" s="1092"/>
      <c r="BO21" s="1092"/>
      <c r="BP21" s="1092"/>
      <c r="BQ21" s="1092"/>
      <c r="BR21" s="1093"/>
      <c r="BS21" s="1092"/>
      <c r="BT21" s="1092"/>
      <c r="BU21" s="1092"/>
      <c r="BV21" s="1092"/>
      <c r="BW21" s="1092"/>
      <c r="BX21" s="1092"/>
      <c r="BY21" s="1092"/>
      <c r="BZ21" s="1092"/>
      <c r="CA21" s="1092"/>
      <c r="CB21" s="1092"/>
      <c r="CC21" s="1092"/>
      <c r="CD21" s="1093"/>
      <c r="CE21" s="1092"/>
      <c r="CF21" s="1092"/>
      <c r="CG21" s="1092"/>
      <c r="CH21" s="1092"/>
      <c r="CI21" s="1092"/>
      <c r="CJ21" s="1092"/>
      <c r="CK21" s="1092"/>
      <c r="CL21" s="1092"/>
      <c r="CM21" s="1092"/>
      <c r="CN21" s="1092"/>
      <c r="CO21" s="1092"/>
      <c r="CP21" s="1093"/>
      <c r="CQ21" s="1092"/>
      <c r="CR21" s="1092"/>
      <c r="CS21" s="1092"/>
      <c r="CT21" s="1092"/>
      <c r="CU21" s="1092"/>
      <c r="CV21" s="1092"/>
      <c r="CW21" s="1092"/>
      <c r="CX21" s="1092"/>
      <c r="CY21" s="1092"/>
      <c r="CZ21" s="1092"/>
      <c r="DA21" s="1092"/>
      <c r="DB21" s="1093"/>
      <c r="DC21" s="1092"/>
      <c r="DD21" s="1094"/>
      <c r="DE21" s="1089"/>
    </row>
    <row r="22" spans="1:109" ht="17.25" customHeight="1" x14ac:dyDescent="0.15">
      <c r="B22" s="1095"/>
    </row>
    <row r="23" spans="1:109" x14ac:dyDescent="0.15">
      <c r="B23" s="1095"/>
    </row>
    <row r="24" spans="1:109" x14ac:dyDescent="0.15">
      <c r="B24" s="1095"/>
    </row>
    <row r="25" spans="1:109" x14ac:dyDescent="0.15">
      <c r="B25" s="1095"/>
    </row>
    <row r="26" spans="1:109" x14ac:dyDescent="0.15">
      <c r="B26" s="1095"/>
    </row>
    <row r="27" spans="1:109" x14ac:dyDescent="0.15">
      <c r="B27" s="1095"/>
    </row>
    <row r="28" spans="1:109" x14ac:dyDescent="0.15">
      <c r="B28" s="1095"/>
    </row>
    <row r="29" spans="1:109" x14ac:dyDescent="0.15">
      <c r="B29" s="1095"/>
    </row>
    <row r="30" spans="1:109" x14ac:dyDescent="0.15">
      <c r="B30" s="1095"/>
    </row>
    <row r="31" spans="1:109" x14ac:dyDescent="0.15">
      <c r="B31" s="1095"/>
    </row>
    <row r="32" spans="1:109" x14ac:dyDescent="0.15">
      <c r="B32" s="1095"/>
    </row>
    <row r="33" spans="2:109" x14ac:dyDescent="0.15">
      <c r="B33" s="1095"/>
    </row>
    <row r="34" spans="2:109" x14ac:dyDescent="0.15">
      <c r="B34" s="1095"/>
    </row>
    <row r="35" spans="2:109" x14ac:dyDescent="0.15">
      <c r="B35" s="1095"/>
    </row>
    <row r="36" spans="2:109" x14ac:dyDescent="0.15">
      <c r="B36" s="1095"/>
    </row>
    <row r="37" spans="2:109" x14ac:dyDescent="0.15">
      <c r="B37" s="1095"/>
    </row>
    <row r="38" spans="2:109" x14ac:dyDescent="0.15">
      <c r="B38" s="1095"/>
    </row>
    <row r="39" spans="2:109" x14ac:dyDescent="0.15">
      <c r="B39" s="1097"/>
      <c r="C39" s="1098"/>
      <c r="D39" s="1098"/>
      <c r="E39" s="1098"/>
      <c r="F39" s="1098"/>
      <c r="G39" s="1098"/>
      <c r="H39" s="1098"/>
      <c r="I39" s="1098"/>
      <c r="J39" s="1098"/>
      <c r="K39" s="1098"/>
      <c r="L39" s="1098"/>
      <c r="M39" s="1098"/>
      <c r="N39" s="1098"/>
      <c r="O39" s="1098"/>
      <c r="P39" s="1098"/>
      <c r="Q39" s="1098"/>
      <c r="R39" s="1098"/>
      <c r="S39" s="1098"/>
      <c r="T39" s="1098"/>
      <c r="U39" s="1098"/>
      <c r="V39" s="1098"/>
      <c r="W39" s="1098"/>
      <c r="X39" s="1098"/>
      <c r="Y39" s="1098"/>
      <c r="Z39" s="1098"/>
      <c r="AA39" s="1098"/>
      <c r="AB39" s="1098"/>
      <c r="AC39" s="1098"/>
      <c r="AD39" s="1098"/>
      <c r="AE39" s="1098"/>
      <c r="AF39" s="1098"/>
      <c r="AG39" s="1098"/>
      <c r="AH39" s="1098"/>
      <c r="AI39" s="1098"/>
      <c r="AJ39" s="1098"/>
      <c r="AK39" s="1098"/>
      <c r="AL39" s="1098"/>
      <c r="AM39" s="1098"/>
      <c r="AN39" s="1098"/>
      <c r="AO39" s="1098"/>
      <c r="AP39" s="1098"/>
      <c r="AQ39" s="1098"/>
      <c r="AR39" s="1098"/>
      <c r="AS39" s="1098"/>
      <c r="AT39" s="1098"/>
      <c r="AU39" s="1098"/>
      <c r="AV39" s="1098"/>
      <c r="AW39" s="1098"/>
      <c r="AX39" s="1098"/>
      <c r="AY39" s="1098"/>
      <c r="AZ39" s="1098"/>
      <c r="BA39" s="1098"/>
      <c r="BB39" s="1098"/>
      <c r="BC39" s="1098"/>
      <c r="BD39" s="1098"/>
      <c r="BE39" s="1098"/>
      <c r="BF39" s="1098"/>
      <c r="BG39" s="1098"/>
      <c r="BH39" s="1098"/>
      <c r="BI39" s="1098"/>
      <c r="BJ39" s="1098"/>
      <c r="BK39" s="1098"/>
      <c r="BL39" s="1098"/>
      <c r="BM39" s="1098"/>
      <c r="BN39" s="1098"/>
      <c r="BO39" s="1098"/>
      <c r="BP39" s="1098"/>
      <c r="BQ39" s="1098"/>
      <c r="BR39" s="1098"/>
      <c r="BS39" s="1098"/>
      <c r="BT39" s="1098"/>
      <c r="BU39" s="1098"/>
      <c r="BV39" s="1098"/>
      <c r="BW39" s="1098"/>
      <c r="BX39" s="1098"/>
      <c r="BY39" s="1098"/>
      <c r="BZ39" s="1098"/>
      <c r="CA39" s="1098"/>
      <c r="CB39" s="1098"/>
      <c r="CC39" s="1098"/>
      <c r="CD39" s="1098"/>
      <c r="CE39" s="1098"/>
      <c r="CF39" s="1098"/>
      <c r="CG39" s="1098"/>
      <c r="CH39" s="1098"/>
      <c r="CI39" s="1098"/>
      <c r="CJ39" s="1098"/>
      <c r="CK39" s="1098"/>
      <c r="CL39" s="1098"/>
      <c r="CM39" s="1098"/>
      <c r="CN39" s="1098"/>
      <c r="CO39" s="1098"/>
      <c r="CP39" s="1098"/>
      <c r="CQ39" s="1098"/>
      <c r="CR39" s="1098"/>
      <c r="CS39" s="1098"/>
      <c r="CT39" s="1098"/>
      <c r="CU39" s="1098"/>
      <c r="CV39" s="1098"/>
      <c r="CW39" s="1098"/>
      <c r="CX39" s="1098"/>
      <c r="CY39" s="1098"/>
      <c r="CZ39" s="1098"/>
      <c r="DA39" s="1098"/>
      <c r="DB39" s="1098"/>
      <c r="DC39" s="1098"/>
      <c r="DD39" s="1099"/>
    </row>
    <row r="40" spans="2:109" x14ac:dyDescent="0.15">
      <c r="B40" s="1100"/>
      <c r="DD40" s="1100"/>
      <c r="DE40" s="1089"/>
    </row>
    <row r="41" spans="2:109" ht="17.25" x14ac:dyDescent="0.15">
      <c r="B41" s="1101" t="s">
        <v>550</v>
      </c>
      <c r="C41" s="1092"/>
      <c r="D41" s="1092"/>
      <c r="E41" s="1092"/>
      <c r="F41" s="1092"/>
      <c r="G41" s="1092"/>
      <c r="H41" s="1092"/>
      <c r="I41" s="1092"/>
      <c r="J41" s="1092"/>
      <c r="K41" s="1092"/>
      <c r="L41" s="1092"/>
      <c r="M41" s="1092"/>
      <c r="N41" s="1092"/>
      <c r="O41" s="1092"/>
      <c r="P41" s="1092"/>
      <c r="Q41" s="1092"/>
      <c r="R41" s="1092"/>
      <c r="S41" s="1092"/>
      <c r="T41" s="1092"/>
      <c r="U41" s="1092"/>
      <c r="V41" s="1092"/>
      <c r="W41" s="1092"/>
      <c r="X41" s="1092"/>
      <c r="Y41" s="1092"/>
      <c r="Z41" s="1092"/>
      <c r="AA41" s="1092"/>
      <c r="AB41" s="1092"/>
      <c r="AC41" s="1092"/>
      <c r="AD41" s="1092"/>
      <c r="AE41" s="1092"/>
      <c r="AF41" s="1092"/>
      <c r="AG41" s="1092"/>
      <c r="AH41" s="1092"/>
      <c r="AI41" s="1092"/>
      <c r="AJ41" s="1092"/>
      <c r="AK41" s="1092"/>
      <c r="AL41" s="1092"/>
      <c r="AM41" s="1092"/>
      <c r="AN41" s="1092"/>
      <c r="AO41" s="1092"/>
      <c r="AP41" s="1092"/>
      <c r="AQ41" s="1092"/>
      <c r="AR41" s="1092"/>
      <c r="AS41" s="1092"/>
      <c r="AT41" s="1092"/>
      <c r="AU41" s="1092"/>
      <c r="AV41" s="1092"/>
      <c r="AW41" s="1092"/>
      <c r="AX41" s="1092"/>
      <c r="AY41" s="1092"/>
      <c r="AZ41" s="1092"/>
      <c r="BA41" s="1092"/>
      <c r="BB41" s="1092"/>
      <c r="BC41" s="1092"/>
      <c r="BD41" s="1092"/>
      <c r="BE41" s="1092"/>
      <c r="BF41" s="1092"/>
      <c r="BG41" s="1092"/>
      <c r="BH41" s="1092"/>
      <c r="BI41" s="1092"/>
      <c r="BJ41" s="1092"/>
      <c r="BK41" s="1092"/>
      <c r="BL41" s="1092"/>
      <c r="BM41" s="1092"/>
      <c r="BN41" s="1092"/>
      <c r="BO41" s="1092"/>
      <c r="BP41" s="1092"/>
      <c r="BQ41" s="1092"/>
      <c r="BR41" s="1092"/>
      <c r="BS41" s="1092"/>
      <c r="BT41" s="1092"/>
      <c r="BU41" s="1092"/>
      <c r="BV41" s="1092"/>
      <c r="BW41" s="1092"/>
      <c r="BX41" s="1092"/>
      <c r="BY41" s="1092"/>
      <c r="BZ41" s="1092"/>
      <c r="CA41" s="1092"/>
      <c r="CB41" s="1092"/>
      <c r="CC41" s="1092"/>
      <c r="CD41" s="1092"/>
      <c r="CE41" s="1092"/>
      <c r="CF41" s="1092"/>
      <c r="CG41" s="1092"/>
      <c r="CH41" s="1092"/>
      <c r="CI41" s="1092"/>
      <c r="CJ41" s="1092"/>
      <c r="CK41" s="1092"/>
      <c r="CL41" s="1092"/>
      <c r="CM41" s="1092"/>
      <c r="CN41" s="1092"/>
      <c r="CO41" s="1092"/>
      <c r="CP41" s="1092"/>
      <c r="CQ41" s="1092"/>
      <c r="CR41" s="1092"/>
      <c r="CS41" s="1092"/>
      <c r="CT41" s="1092"/>
      <c r="CU41" s="1092"/>
      <c r="CV41" s="1092"/>
      <c r="CW41" s="1092"/>
      <c r="CX41" s="1092"/>
      <c r="CY41" s="1092"/>
      <c r="CZ41" s="1092"/>
      <c r="DA41" s="1092"/>
      <c r="DB41" s="1092"/>
      <c r="DC41" s="1092"/>
      <c r="DD41" s="1094"/>
    </row>
    <row r="42" spans="2:109" x14ac:dyDescent="0.15">
      <c r="B42" s="1095"/>
      <c r="G42" s="1102"/>
      <c r="I42" s="1103"/>
      <c r="J42" s="1103"/>
      <c r="K42" s="1103"/>
      <c r="AM42" s="1102"/>
      <c r="AN42" s="1102" t="s">
        <v>551</v>
      </c>
      <c r="AP42" s="1103"/>
      <c r="AQ42" s="1103"/>
      <c r="AR42" s="1103"/>
      <c r="AY42" s="1102"/>
      <c r="BA42" s="1103"/>
      <c r="BB42" s="1103"/>
      <c r="BC42" s="1103"/>
      <c r="BK42" s="1102"/>
      <c r="BM42" s="1103"/>
      <c r="BN42" s="1103"/>
      <c r="BO42" s="1103"/>
      <c r="BW42" s="1102"/>
      <c r="BY42" s="1103"/>
      <c r="BZ42" s="1103"/>
      <c r="CA42" s="1103"/>
      <c r="CI42" s="1102"/>
      <c r="CK42" s="1103"/>
      <c r="CL42" s="1103"/>
      <c r="CM42" s="1103"/>
      <c r="CU42" s="1102"/>
      <c r="CW42" s="1103"/>
      <c r="CX42" s="1103"/>
      <c r="CY42" s="1103"/>
    </row>
    <row r="43" spans="2:109" ht="13.5" customHeight="1" x14ac:dyDescent="0.15">
      <c r="B43" s="1095"/>
      <c r="AN43" s="1104" t="s">
        <v>552</v>
      </c>
      <c r="AO43" s="1105"/>
      <c r="AP43" s="1105"/>
      <c r="AQ43" s="1105"/>
      <c r="AR43" s="1105"/>
      <c r="AS43" s="1105"/>
      <c r="AT43" s="1105"/>
      <c r="AU43" s="1105"/>
      <c r="AV43" s="1105"/>
      <c r="AW43" s="1105"/>
      <c r="AX43" s="1105"/>
      <c r="AY43" s="1105"/>
      <c r="AZ43" s="1105"/>
      <c r="BA43" s="1105"/>
      <c r="BB43" s="1105"/>
      <c r="BC43" s="1105"/>
      <c r="BD43" s="1105"/>
      <c r="BE43" s="1105"/>
      <c r="BF43" s="1105"/>
      <c r="BG43" s="1105"/>
      <c r="BH43" s="1105"/>
      <c r="BI43" s="1105"/>
      <c r="BJ43" s="1105"/>
      <c r="BK43" s="1105"/>
      <c r="BL43" s="1105"/>
      <c r="BM43" s="1105"/>
      <c r="BN43" s="1105"/>
      <c r="BO43" s="1105"/>
      <c r="BP43" s="1105"/>
      <c r="BQ43" s="1105"/>
      <c r="BR43" s="1105"/>
      <c r="BS43" s="1105"/>
      <c r="BT43" s="1105"/>
      <c r="BU43" s="1105"/>
      <c r="BV43" s="1105"/>
      <c r="BW43" s="1105"/>
      <c r="BX43" s="1105"/>
      <c r="BY43" s="1105"/>
      <c r="BZ43" s="1105"/>
      <c r="CA43" s="1105"/>
      <c r="CB43" s="1105"/>
      <c r="CC43" s="1105"/>
      <c r="CD43" s="1105"/>
      <c r="CE43" s="1105"/>
      <c r="CF43" s="1105"/>
      <c r="CG43" s="1105"/>
      <c r="CH43" s="1105"/>
      <c r="CI43" s="1105"/>
      <c r="CJ43" s="1105"/>
      <c r="CK43" s="1105"/>
      <c r="CL43" s="1105"/>
      <c r="CM43" s="1105"/>
      <c r="CN43" s="1105"/>
      <c r="CO43" s="1105"/>
      <c r="CP43" s="1105"/>
      <c r="CQ43" s="1105"/>
      <c r="CR43" s="1105"/>
      <c r="CS43" s="1105"/>
      <c r="CT43" s="1105"/>
      <c r="CU43" s="1105"/>
      <c r="CV43" s="1105"/>
      <c r="CW43" s="1105"/>
      <c r="CX43" s="1105"/>
      <c r="CY43" s="1105"/>
      <c r="CZ43" s="1105"/>
      <c r="DA43" s="1105"/>
      <c r="DB43" s="1105"/>
      <c r="DC43" s="1106"/>
    </row>
    <row r="44" spans="2:109" x14ac:dyDescent="0.15">
      <c r="B44" s="1095"/>
      <c r="AN44" s="1107"/>
      <c r="AO44" s="1108"/>
      <c r="AP44" s="1108"/>
      <c r="AQ44" s="1108"/>
      <c r="AR44" s="1108"/>
      <c r="AS44" s="1108"/>
      <c r="AT44" s="1108"/>
      <c r="AU44" s="1108"/>
      <c r="AV44" s="1108"/>
      <c r="AW44" s="1108"/>
      <c r="AX44" s="1108"/>
      <c r="AY44" s="1108"/>
      <c r="AZ44" s="1108"/>
      <c r="BA44" s="1108"/>
      <c r="BB44" s="1108"/>
      <c r="BC44" s="1108"/>
      <c r="BD44" s="1108"/>
      <c r="BE44" s="1108"/>
      <c r="BF44" s="1108"/>
      <c r="BG44" s="1108"/>
      <c r="BH44" s="1108"/>
      <c r="BI44" s="1108"/>
      <c r="BJ44" s="1108"/>
      <c r="BK44" s="1108"/>
      <c r="BL44" s="1108"/>
      <c r="BM44" s="1108"/>
      <c r="BN44" s="1108"/>
      <c r="BO44" s="1108"/>
      <c r="BP44" s="1108"/>
      <c r="BQ44" s="1108"/>
      <c r="BR44" s="1108"/>
      <c r="BS44" s="1108"/>
      <c r="BT44" s="1108"/>
      <c r="BU44" s="1108"/>
      <c r="BV44" s="1108"/>
      <c r="BW44" s="1108"/>
      <c r="BX44" s="1108"/>
      <c r="BY44" s="1108"/>
      <c r="BZ44" s="1108"/>
      <c r="CA44" s="1108"/>
      <c r="CB44" s="1108"/>
      <c r="CC44" s="1108"/>
      <c r="CD44" s="1108"/>
      <c r="CE44" s="1108"/>
      <c r="CF44" s="1108"/>
      <c r="CG44" s="1108"/>
      <c r="CH44" s="1108"/>
      <c r="CI44" s="1108"/>
      <c r="CJ44" s="1108"/>
      <c r="CK44" s="1108"/>
      <c r="CL44" s="1108"/>
      <c r="CM44" s="1108"/>
      <c r="CN44" s="1108"/>
      <c r="CO44" s="1108"/>
      <c r="CP44" s="1108"/>
      <c r="CQ44" s="1108"/>
      <c r="CR44" s="1108"/>
      <c r="CS44" s="1108"/>
      <c r="CT44" s="1108"/>
      <c r="CU44" s="1108"/>
      <c r="CV44" s="1108"/>
      <c r="CW44" s="1108"/>
      <c r="CX44" s="1108"/>
      <c r="CY44" s="1108"/>
      <c r="CZ44" s="1108"/>
      <c r="DA44" s="1108"/>
      <c r="DB44" s="1108"/>
      <c r="DC44" s="1109"/>
    </row>
    <row r="45" spans="2:109" x14ac:dyDescent="0.15">
      <c r="B45" s="1095"/>
      <c r="AN45" s="1107"/>
      <c r="AO45" s="1108"/>
      <c r="AP45" s="1108"/>
      <c r="AQ45" s="1108"/>
      <c r="AR45" s="1108"/>
      <c r="AS45" s="1108"/>
      <c r="AT45" s="1108"/>
      <c r="AU45" s="1108"/>
      <c r="AV45" s="1108"/>
      <c r="AW45" s="1108"/>
      <c r="AX45" s="1108"/>
      <c r="AY45" s="1108"/>
      <c r="AZ45" s="1108"/>
      <c r="BA45" s="1108"/>
      <c r="BB45" s="1108"/>
      <c r="BC45" s="1108"/>
      <c r="BD45" s="1108"/>
      <c r="BE45" s="1108"/>
      <c r="BF45" s="1108"/>
      <c r="BG45" s="1108"/>
      <c r="BH45" s="1108"/>
      <c r="BI45" s="1108"/>
      <c r="BJ45" s="1108"/>
      <c r="BK45" s="1108"/>
      <c r="BL45" s="1108"/>
      <c r="BM45" s="1108"/>
      <c r="BN45" s="1108"/>
      <c r="BO45" s="1108"/>
      <c r="BP45" s="1108"/>
      <c r="BQ45" s="1108"/>
      <c r="BR45" s="1108"/>
      <c r="BS45" s="1108"/>
      <c r="BT45" s="1108"/>
      <c r="BU45" s="1108"/>
      <c r="BV45" s="1108"/>
      <c r="BW45" s="1108"/>
      <c r="BX45" s="1108"/>
      <c r="BY45" s="1108"/>
      <c r="BZ45" s="1108"/>
      <c r="CA45" s="1108"/>
      <c r="CB45" s="1108"/>
      <c r="CC45" s="1108"/>
      <c r="CD45" s="1108"/>
      <c r="CE45" s="1108"/>
      <c r="CF45" s="1108"/>
      <c r="CG45" s="1108"/>
      <c r="CH45" s="1108"/>
      <c r="CI45" s="1108"/>
      <c r="CJ45" s="1108"/>
      <c r="CK45" s="1108"/>
      <c r="CL45" s="1108"/>
      <c r="CM45" s="1108"/>
      <c r="CN45" s="1108"/>
      <c r="CO45" s="1108"/>
      <c r="CP45" s="1108"/>
      <c r="CQ45" s="1108"/>
      <c r="CR45" s="1108"/>
      <c r="CS45" s="1108"/>
      <c r="CT45" s="1108"/>
      <c r="CU45" s="1108"/>
      <c r="CV45" s="1108"/>
      <c r="CW45" s="1108"/>
      <c r="CX45" s="1108"/>
      <c r="CY45" s="1108"/>
      <c r="CZ45" s="1108"/>
      <c r="DA45" s="1108"/>
      <c r="DB45" s="1108"/>
      <c r="DC45" s="1109"/>
    </row>
    <row r="46" spans="2:109" x14ac:dyDescent="0.15">
      <c r="B46" s="1095"/>
      <c r="AN46" s="1107"/>
      <c r="AO46" s="1108"/>
      <c r="AP46" s="1108"/>
      <c r="AQ46" s="1108"/>
      <c r="AR46" s="1108"/>
      <c r="AS46" s="1108"/>
      <c r="AT46" s="1108"/>
      <c r="AU46" s="1108"/>
      <c r="AV46" s="1108"/>
      <c r="AW46" s="1108"/>
      <c r="AX46" s="1108"/>
      <c r="AY46" s="1108"/>
      <c r="AZ46" s="1108"/>
      <c r="BA46" s="1108"/>
      <c r="BB46" s="1108"/>
      <c r="BC46" s="1108"/>
      <c r="BD46" s="1108"/>
      <c r="BE46" s="1108"/>
      <c r="BF46" s="1108"/>
      <c r="BG46" s="1108"/>
      <c r="BH46" s="1108"/>
      <c r="BI46" s="1108"/>
      <c r="BJ46" s="1108"/>
      <c r="BK46" s="1108"/>
      <c r="BL46" s="1108"/>
      <c r="BM46" s="1108"/>
      <c r="BN46" s="1108"/>
      <c r="BO46" s="1108"/>
      <c r="BP46" s="1108"/>
      <c r="BQ46" s="1108"/>
      <c r="BR46" s="1108"/>
      <c r="BS46" s="1108"/>
      <c r="BT46" s="1108"/>
      <c r="BU46" s="1108"/>
      <c r="BV46" s="1108"/>
      <c r="BW46" s="1108"/>
      <c r="BX46" s="1108"/>
      <c r="BY46" s="1108"/>
      <c r="BZ46" s="1108"/>
      <c r="CA46" s="1108"/>
      <c r="CB46" s="1108"/>
      <c r="CC46" s="1108"/>
      <c r="CD46" s="1108"/>
      <c r="CE46" s="1108"/>
      <c r="CF46" s="1108"/>
      <c r="CG46" s="1108"/>
      <c r="CH46" s="1108"/>
      <c r="CI46" s="1108"/>
      <c r="CJ46" s="1108"/>
      <c r="CK46" s="1108"/>
      <c r="CL46" s="1108"/>
      <c r="CM46" s="1108"/>
      <c r="CN46" s="1108"/>
      <c r="CO46" s="1108"/>
      <c r="CP46" s="1108"/>
      <c r="CQ46" s="1108"/>
      <c r="CR46" s="1108"/>
      <c r="CS46" s="1108"/>
      <c r="CT46" s="1108"/>
      <c r="CU46" s="1108"/>
      <c r="CV46" s="1108"/>
      <c r="CW46" s="1108"/>
      <c r="CX46" s="1108"/>
      <c r="CY46" s="1108"/>
      <c r="CZ46" s="1108"/>
      <c r="DA46" s="1108"/>
      <c r="DB46" s="1108"/>
      <c r="DC46" s="1109"/>
    </row>
    <row r="47" spans="2:109" x14ac:dyDescent="0.15">
      <c r="B47" s="1095"/>
      <c r="AN47" s="1110"/>
      <c r="AO47" s="1111"/>
      <c r="AP47" s="1111"/>
      <c r="AQ47" s="1111"/>
      <c r="AR47" s="1111"/>
      <c r="AS47" s="1111"/>
      <c r="AT47" s="1111"/>
      <c r="AU47" s="1111"/>
      <c r="AV47" s="1111"/>
      <c r="AW47" s="1111"/>
      <c r="AX47" s="1111"/>
      <c r="AY47" s="1111"/>
      <c r="AZ47" s="1111"/>
      <c r="BA47" s="1111"/>
      <c r="BB47" s="1111"/>
      <c r="BC47" s="1111"/>
      <c r="BD47" s="1111"/>
      <c r="BE47" s="1111"/>
      <c r="BF47" s="1111"/>
      <c r="BG47" s="1111"/>
      <c r="BH47" s="1111"/>
      <c r="BI47" s="1111"/>
      <c r="BJ47" s="1111"/>
      <c r="BK47" s="1111"/>
      <c r="BL47" s="1111"/>
      <c r="BM47" s="1111"/>
      <c r="BN47" s="1111"/>
      <c r="BO47" s="1111"/>
      <c r="BP47" s="1111"/>
      <c r="BQ47" s="1111"/>
      <c r="BR47" s="1111"/>
      <c r="BS47" s="1111"/>
      <c r="BT47" s="1111"/>
      <c r="BU47" s="1111"/>
      <c r="BV47" s="1111"/>
      <c r="BW47" s="1111"/>
      <c r="BX47" s="1111"/>
      <c r="BY47" s="1111"/>
      <c r="BZ47" s="1111"/>
      <c r="CA47" s="1111"/>
      <c r="CB47" s="1111"/>
      <c r="CC47" s="1111"/>
      <c r="CD47" s="1111"/>
      <c r="CE47" s="1111"/>
      <c r="CF47" s="1111"/>
      <c r="CG47" s="1111"/>
      <c r="CH47" s="1111"/>
      <c r="CI47" s="1111"/>
      <c r="CJ47" s="1111"/>
      <c r="CK47" s="1111"/>
      <c r="CL47" s="1111"/>
      <c r="CM47" s="1111"/>
      <c r="CN47" s="1111"/>
      <c r="CO47" s="1111"/>
      <c r="CP47" s="1111"/>
      <c r="CQ47" s="1111"/>
      <c r="CR47" s="1111"/>
      <c r="CS47" s="1111"/>
      <c r="CT47" s="1111"/>
      <c r="CU47" s="1111"/>
      <c r="CV47" s="1111"/>
      <c r="CW47" s="1111"/>
      <c r="CX47" s="1111"/>
      <c r="CY47" s="1111"/>
      <c r="CZ47" s="1111"/>
      <c r="DA47" s="1111"/>
      <c r="DB47" s="1111"/>
      <c r="DC47" s="1112"/>
    </row>
    <row r="48" spans="2:109" x14ac:dyDescent="0.15">
      <c r="B48" s="1095"/>
      <c r="H48" s="1113"/>
      <c r="I48" s="1113"/>
      <c r="J48" s="1113"/>
      <c r="AN48" s="1113"/>
      <c r="AO48" s="1113"/>
      <c r="AP48" s="1113"/>
      <c r="AZ48" s="1113"/>
      <c r="BA48" s="1113"/>
      <c r="BB48" s="1113"/>
      <c r="BL48" s="1113"/>
      <c r="BM48" s="1113"/>
      <c r="BN48" s="1113"/>
      <c r="BX48" s="1113"/>
      <c r="BY48" s="1113"/>
      <c r="BZ48" s="1113"/>
      <c r="CJ48" s="1113"/>
      <c r="CK48" s="1113"/>
      <c r="CL48" s="1113"/>
      <c r="CV48" s="1113"/>
      <c r="CW48" s="1113"/>
      <c r="CX48" s="1113"/>
    </row>
    <row r="49" spans="1:109" x14ac:dyDescent="0.15">
      <c r="B49" s="1095"/>
      <c r="AN49" s="1089" t="s">
        <v>553</v>
      </c>
    </row>
    <row r="50" spans="1:109" x14ac:dyDescent="0.15">
      <c r="B50" s="1095"/>
      <c r="G50" s="1114"/>
      <c r="H50" s="1114"/>
      <c r="I50" s="1114"/>
      <c r="J50" s="1114"/>
      <c r="K50" s="1115"/>
      <c r="L50" s="1115"/>
      <c r="M50" s="1116"/>
      <c r="N50" s="1116"/>
      <c r="AN50" s="1117"/>
      <c r="AO50" s="1118"/>
      <c r="AP50" s="1118"/>
      <c r="AQ50" s="1118"/>
      <c r="AR50" s="1118"/>
      <c r="AS50" s="1118"/>
      <c r="AT50" s="1118"/>
      <c r="AU50" s="1118"/>
      <c r="AV50" s="1118"/>
      <c r="AW50" s="1118"/>
      <c r="AX50" s="1118"/>
      <c r="AY50" s="1118"/>
      <c r="AZ50" s="1118"/>
      <c r="BA50" s="1118"/>
      <c r="BB50" s="1118"/>
      <c r="BC50" s="1118"/>
      <c r="BD50" s="1118"/>
      <c r="BE50" s="1118"/>
      <c r="BF50" s="1118"/>
      <c r="BG50" s="1118"/>
      <c r="BH50" s="1118"/>
      <c r="BI50" s="1118"/>
      <c r="BJ50" s="1118"/>
      <c r="BK50" s="1118"/>
      <c r="BL50" s="1118"/>
      <c r="BM50" s="1118"/>
      <c r="BN50" s="1118"/>
      <c r="BO50" s="1119"/>
      <c r="BP50" s="1120" t="s">
        <v>442</v>
      </c>
      <c r="BQ50" s="1120"/>
      <c r="BR50" s="1120"/>
      <c r="BS50" s="1120"/>
      <c r="BT50" s="1120"/>
      <c r="BU50" s="1120"/>
      <c r="BV50" s="1120"/>
      <c r="BW50" s="1120"/>
      <c r="BX50" s="1120" t="s">
        <v>532</v>
      </c>
      <c r="BY50" s="1120"/>
      <c r="BZ50" s="1120"/>
      <c r="CA50" s="1120"/>
      <c r="CB50" s="1120"/>
      <c r="CC50" s="1120"/>
      <c r="CD50" s="1120"/>
      <c r="CE50" s="1120"/>
      <c r="CF50" s="1120" t="s">
        <v>534</v>
      </c>
      <c r="CG50" s="1120"/>
      <c r="CH50" s="1120"/>
      <c r="CI50" s="1120"/>
      <c r="CJ50" s="1120"/>
      <c r="CK50" s="1120"/>
      <c r="CL50" s="1120"/>
      <c r="CM50" s="1120"/>
      <c r="CN50" s="1120" t="s">
        <v>535</v>
      </c>
      <c r="CO50" s="1120"/>
      <c r="CP50" s="1120"/>
      <c r="CQ50" s="1120"/>
      <c r="CR50" s="1120"/>
      <c r="CS50" s="1120"/>
      <c r="CT50" s="1120"/>
      <c r="CU50" s="1120"/>
      <c r="CV50" s="1120" t="s">
        <v>536</v>
      </c>
      <c r="CW50" s="1120"/>
      <c r="CX50" s="1120"/>
      <c r="CY50" s="1120"/>
      <c r="CZ50" s="1120"/>
      <c r="DA50" s="1120"/>
      <c r="DB50" s="1120"/>
      <c r="DC50" s="1120"/>
    </row>
    <row r="51" spans="1:109" ht="13.5" customHeight="1" x14ac:dyDescent="0.15">
      <c r="B51" s="1095"/>
      <c r="G51" s="1121"/>
      <c r="H51" s="1121"/>
      <c r="I51" s="1122"/>
      <c r="J51" s="1122"/>
      <c r="K51" s="1123"/>
      <c r="L51" s="1123"/>
      <c r="M51" s="1123"/>
      <c r="N51" s="1123"/>
      <c r="AM51" s="1113"/>
      <c r="AN51" s="1124" t="s">
        <v>554</v>
      </c>
      <c r="AO51" s="1124"/>
      <c r="AP51" s="1124"/>
      <c r="AQ51" s="1124"/>
      <c r="AR51" s="1124"/>
      <c r="AS51" s="1124"/>
      <c r="AT51" s="1124"/>
      <c r="AU51" s="1124"/>
      <c r="AV51" s="1124"/>
      <c r="AW51" s="1124"/>
      <c r="AX51" s="1124"/>
      <c r="AY51" s="1124"/>
      <c r="AZ51" s="1124"/>
      <c r="BA51" s="1124"/>
      <c r="BB51" s="1124" t="s">
        <v>555</v>
      </c>
      <c r="BC51" s="1124"/>
      <c r="BD51" s="1124"/>
      <c r="BE51" s="1124"/>
      <c r="BF51" s="1124"/>
      <c r="BG51" s="1124"/>
      <c r="BH51" s="1124"/>
      <c r="BI51" s="1124"/>
      <c r="BJ51" s="1124"/>
      <c r="BK51" s="1124"/>
      <c r="BL51" s="1124"/>
      <c r="BM51" s="1124"/>
      <c r="BN51" s="1124"/>
      <c r="BO51" s="1124"/>
      <c r="BP51" s="1125"/>
      <c r="BQ51" s="1125"/>
      <c r="BR51" s="1125"/>
      <c r="BS51" s="1125"/>
      <c r="BT51" s="1125"/>
      <c r="BU51" s="1125"/>
      <c r="BV51" s="1125"/>
      <c r="BW51" s="1125"/>
      <c r="BX51" s="1125"/>
      <c r="BY51" s="1125"/>
      <c r="BZ51" s="1125"/>
      <c r="CA51" s="1125"/>
      <c r="CB51" s="1125"/>
      <c r="CC51" s="1125"/>
      <c r="CD51" s="1125"/>
      <c r="CE51" s="1125"/>
      <c r="CF51" s="1125"/>
      <c r="CG51" s="1125"/>
      <c r="CH51" s="1125"/>
      <c r="CI51" s="1125"/>
      <c r="CJ51" s="1125"/>
      <c r="CK51" s="1125"/>
      <c r="CL51" s="1125"/>
      <c r="CM51" s="1125"/>
      <c r="CN51" s="1125"/>
      <c r="CO51" s="1125"/>
      <c r="CP51" s="1125"/>
      <c r="CQ51" s="1125"/>
      <c r="CR51" s="1125"/>
      <c r="CS51" s="1125"/>
      <c r="CT51" s="1125"/>
      <c r="CU51" s="1125"/>
      <c r="CV51" s="1125"/>
      <c r="CW51" s="1125"/>
      <c r="CX51" s="1125"/>
      <c r="CY51" s="1125"/>
      <c r="CZ51" s="1125"/>
      <c r="DA51" s="1125"/>
      <c r="DB51" s="1125"/>
      <c r="DC51" s="1125"/>
    </row>
    <row r="52" spans="1:109" x14ac:dyDescent="0.15">
      <c r="B52" s="1095"/>
      <c r="G52" s="1121"/>
      <c r="H52" s="1121"/>
      <c r="I52" s="1122"/>
      <c r="J52" s="1122"/>
      <c r="K52" s="1123"/>
      <c r="L52" s="1123"/>
      <c r="M52" s="1123"/>
      <c r="N52" s="1123"/>
      <c r="AM52" s="1113"/>
      <c r="AN52" s="1124"/>
      <c r="AO52" s="1124"/>
      <c r="AP52" s="1124"/>
      <c r="AQ52" s="1124"/>
      <c r="AR52" s="1124"/>
      <c r="AS52" s="1124"/>
      <c r="AT52" s="1124"/>
      <c r="AU52" s="1124"/>
      <c r="AV52" s="1124"/>
      <c r="AW52" s="1124"/>
      <c r="AX52" s="1124"/>
      <c r="AY52" s="1124"/>
      <c r="AZ52" s="1124"/>
      <c r="BA52" s="1124"/>
      <c r="BB52" s="1124"/>
      <c r="BC52" s="1124"/>
      <c r="BD52" s="1124"/>
      <c r="BE52" s="1124"/>
      <c r="BF52" s="1124"/>
      <c r="BG52" s="1124"/>
      <c r="BH52" s="1124"/>
      <c r="BI52" s="1124"/>
      <c r="BJ52" s="1124"/>
      <c r="BK52" s="1124"/>
      <c r="BL52" s="1124"/>
      <c r="BM52" s="1124"/>
      <c r="BN52" s="1124"/>
      <c r="BO52" s="1124"/>
      <c r="BP52" s="1125"/>
      <c r="BQ52" s="1125"/>
      <c r="BR52" s="1125"/>
      <c r="BS52" s="1125"/>
      <c r="BT52" s="1125"/>
      <c r="BU52" s="1125"/>
      <c r="BV52" s="1125"/>
      <c r="BW52" s="1125"/>
      <c r="BX52" s="1125"/>
      <c r="BY52" s="1125"/>
      <c r="BZ52" s="1125"/>
      <c r="CA52" s="1125"/>
      <c r="CB52" s="1125"/>
      <c r="CC52" s="1125"/>
      <c r="CD52" s="1125"/>
      <c r="CE52" s="1125"/>
      <c r="CF52" s="1125"/>
      <c r="CG52" s="1125"/>
      <c r="CH52" s="1125"/>
      <c r="CI52" s="1125"/>
      <c r="CJ52" s="1125"/>
      <c r="CK52" s="1125"/>
      <c r="CL52" s="1125"/>
      <c r="CM52" s="1125"/>
      <c r="CN52" s="1125"/>
      <c r="CO52" s="1125"/>
      <c r="CP52" s="1125"/>
      <c r="CQ52" s="1125"/>
      <c r="CR52" s="1125"/>
      <c r="CS52" s="1125"/>
      <c r="CT52" s="1125"/>
      <c r="CU52" s="1125"/>
      <c r="CV52" s="1125"/>
      <c r="CW52" s="1125"/>
      <c r="CX52" s="1125"/>
      <c r="CY52" s="1125"/>
      <c r="CZ52" s="1125"/>
      <c r="DA52" s="1125"/>
      <c r="DB52" s="1125"/>
      <c r="DC52" s="1125"/>
    </row>
    <row r="53" spans="1:109" x14ac:dyDescent="0.15">
      <c r="A53" s="1103"/>
      <c r="B53" s="1095"/>
      <c r="G53" s="1121"/>
      <c r="H53" s="1121"/>
      <c r="I53" s="1114"/>
      <c r="J53" s="1114"/>
      <c r="K53" s="1123"/>
      <c r="L53" s="1123"/>
      <c r="M53" s="1123"/>
      <c r="N53" s="1123"/>
      <c r="AM53" s="1113"/>
      <c r="AN53" s="1124"/>
      <c r="AO53" s="1124"/>
      <c r="AP53" s="1124"/>
      <c r="AQ53" s="1124"/>
      <c r="AR53" s="1124"/>
      <c r="AS53" s="1124"/>
      <c r="AT53" s="1124"/>
      <c r="AU53" s="1124"/>
      <c r="AV53" s="1124"/>
      <c r="AW53" s="1124"/>
      <c r="AX53" s="1124"/>
      <c r="AY53" s="1124"/>
      <c r="AZ53" s="1124"/>
      <c r="BA53" s="1124"/>
      <c r="BB53" s="1124" t="s">
        <v>556</v>
      </c>
      <c r="BC53" s="1124"/>
      <c r="BD53" s="1124"/>
      <c r="BE53" s="1124"/>
      <c r="BF53" s="1124"/>
      <c r="BG53" s="1124"/>
      <c r="BH53" s="1124"/>
      <c r="BI53" s="1124"/>
      <c r="BJ53" s="1124"/>
      <c r="BK53" s="1124"/>
      <c r="BL53" s="1124"/>
      <c r="BM53" s="1124"/>
      <c r="BN53" s="1124"/>
      <c r="BO53" s="1124"/>
      <c r="BP53" s="1125">
        <v>39.5</v>
      </c>
      <c r="BQ53" s="1125"/>
      <c r="BR53" s="1125"/>
      <c r="BS53" s="1125"/>
      <c r="BT53" s="1125"/>
      <c r="BU53" s="1125"/>
      <c r="BV53" s="1125"/>
      <c r="BW53" s="1125"/>
      <c r="BX53" s="1125">
        <v>39.1</v>
      </c>
      <c r="BY53" s="1125"/>
      <c r="BZ53" s="1125"/>
      <c r="CA53" s="1125"/>
      <c r="CB53" s="1125"/>
      <c r="CC53" s="1125"/>
      <c r="CD53" s="1125"/>
      <c r="CE53" s="1125"/>
      <c r="CF53" s="1125">
        <v>39.4</v>
      </c>
      <c r="CG53" s="1125"/>
      <c r="CH53" s="1125"/>
      <c r="CI53" s="1125"/>
      <c r="CJ53" s="1125"/>
      <c r="CK53" s="1125"/>
      <c r="CL53" s="1125"/>
      <c r="CM53" s="1125"/>
      <c r="CN53" s="1125">
        <v>38.799999999999997</v>
      </c>
      <c r="CO53" s="1125"/>
      <c r="CP53" s="1125"/>
      <c r="CQ53" s="1125"/>
      <c r="CR53" s="1125"/>
      <c r="CS53" s="1125"/>
      <c r="CT53" s="1125"/>
      <c r="CU53" s="1125"/>
      <c r="CV53" s="1125">
        <v>16</v>
      </c>
      <c r="CW53" s="1125"/>
      <c r="CX53" s="1125"/>
      <c r="CY53" s="1125"/>
      <c r="CZ53" s="1125"/>
      <c r="DA53" s="1125"/>
      <c r="DB53" s="1125"/>
      <c r="DC53" s="1125"/>
    </row>
    <row r="54" spans="1:109" x14ac:dyDescent="0.15">
      <c r="A54" s="1103"/>
      <c r="B54" s="1095"/>
      <c r="G54" s="1121"/>
      <c r="H54" s="1121"/>
      <c r="I54" s="1114"/>
      <c r="J54" s="1114"/>
      <c r="K54" s="1123"/>
      <c r="L54" s="1123"/>
      <c r="M54" s="1123"/>
      <c r="N54" s="1123"/>
      <c r="AM54" s="1113"/>
      <c r="AN54" s="1124"/>
      <c r="AO54" s="1124"/>
      <c r="AP54" s="1124"/>
      <c r="AQ54" s="1124"/>
      <c r="AR54" s="1124"/>
      <c r="AS54" s="1124"/>
      <c r="AT54" s="1124"/>
      <c r="AU54" s="1124"/>
      <c r="AV54" s="1124"/>
      <c r="AW54" s="1124"/>
      <c r="AX54" s="1124"/>
      <c r="AY54" s="1124"/>
      <c r="AZ54" s="1124"/>
      <c r="BA54" s="1124"/>
      <c r="BB54" s="1124"/>
      <c r="BC54" s="1124"/>
      <c r="BD54" s="1124"/>
      <c r="BE54" s="1124"/>
      <c r="BF54" s="1124"/>
      <c r="BG54" s="1124"/>
      <c r="BH54" s="1124"/>
      <c r="BI54" s="1124"/>
      <c r="BJ54" s="1124"/>
      <c r="BK54" s="1124"/>
      <c r="BL54" s="1124"/>
      <c r="BM54" s="1124"/>
      <c r="BN54" s="1124"/>
      <c r="BO54" s="1124"/>
      <c r="BP54" s="1125"/>
      <c r="BQ54" s="1125"/>
      <c r="BR54" s="1125"/>
      <c r="BS54" s="1125"/>
      <c r="BT54" s="1125"/>
      <c r="BU54" s="1125"/>
      <c r="BV54" s="1125"/>
      <c r="BW54" s="1125"/>
      <c r="BX54" s="1125"/>
      <c r="BY54" s="1125"/>
      <c r="BZ54" s="1125"/>
      <c r="CA54" s="1125"/>
      <c r="CB54" s="1125"/>
      <c r="CC54" s="1125"/>
      <c r="CD54" s="1125"/>
      <c r="CE54" s="1125"/>
      <c r="CF54" s="1125"/>
      <c r="CG54" s="1125"/>
      <c r="CH54" s="1125"/>
      <c r="CI54" s="1125"/>
      <c r="CJ54" s="1125"/>
      <c r="CK54" s="1125"/>
      <c r="CL54" s="1125"/>
      <c r="CM54" s="1125"/>
      <c r="CN54" s="1125"/>
      <c r="CO54" s="1125"/>
      <c r="CP54" s="1125"/>
      <c r="CQ54" s="1125"/>
      <c r="CR54" s="1125"/>
      <c r="CS54" s="1125"/>
      <c r="CT54" s="1125"/>
      <c r="CU54" s="1125"/>
      <c r="CV54" s="1125"/>
      <c r="CW54" s="1125"/>
      <c r="CX54" s="1125"/>
      <c r="CY54" s="1125"/>
      <c r="CZ54" s="1125"/>
      <c r="DA54" s="1125"/>
      <c r="DB54" s="1125"/>
      <c r="DC54" s="1125"/>
    </row>
    <row r="55" spans="1:109" x14ac:dyDescent="0.15">
      <c r="A55" s="1103"/>
      <c r="B55" s="1095"/>
      <c r="G55" s="1114"/>
      <c r="H55" s="1114"/>
      <c r="I55" s="1114"/>
      <c r="J55" s="1114"/>
      <c r="K55" s="1123"/>
      <c r="L55" s="1123"/>
      <c r="M55" s="1123"/>
      <c r="N55" s="1123"/>
      <c r="AN55" s="1120" t="s">
        <v>557</v>
      </c>
      <c r="AO55" s="1120"/>
      <c r="AP55" s="1120"/>
      <c r="AQ55" s="1120"/>
      <c r="AR55" s="1120"/>
      <c r="AS55" s="1120"/>
      <c r="AT55" s="1120"/>
      <c r="AU55" s="1120"/>
      <c r="AV55" s="1120"/>
      <c r="AW55" s="1120"/>
      <c r="AX55" s="1120"/>
      <c r="AY55" s="1120"/>
      <c r="AZ55" s="1120"/>
      <c r="BA55" s="1120"/>
      <c r="BB55" s="1124" t="s">
        <v>555</v>
      </c>
      <c r="BC55" s="1124"/>
      <c r="BD55" s="1124"/>
      <c r="BE55" s="1124"/>
      <c r="BF55" s="1124"/>
      <c r="BG55" s="1124"/>
      <c r="BH55" s="1124"/>
      <c r="BI55" s="1124"/>
      <c r="BJ55" s="1124"/>
      <c r="BK55" s="1124"/>
      <c r="BL55" s="1124"/>
      <c r="BM55" s="1124"/>
      <c r="BN55" s="1124"/>
      <c r="BO55" s="1124"/>
      <c r="BP55" s="1125">
        <v>19</v>
      </c>
      <c r="BQ55" s="1125"/>
      <c r="BR55" s="1125"/>
      <c r="BS55" s="1125"/>
      <c r="BT55" s="1125"/>
      <c r="BU55" s="1125"/>
      <c r="BV55" s="1125"/>
      <c r="BW55" s="1125"/>
      <c r="BX55" s="1125">
        <v>15.3</v>
      </c>
      <c r="BY55" s="1125"/>
      <c r="BZ55" s="1125"/>
      <c r="CA55" s="1125"/>
      <c r="CB55" s="1125"/>
      <c r="CC55" s="1125"/>
      <c r="CD55" s="1125"/>
      <c r="CE55" s="1125"/>
      <c r="CF55" s="1125">
        <v>14.9</v>
      </c>
      <c r="CG55" s="1125"/>
      <c r="CH55" s="1125"/>
      <c r="CI55" s="1125"/>
      <c r="CJ55" s="1125"/>
      <c r="CK55" s="1125"/>
      <c r="CL55" s="1125"/>
      <c r="CM55" s="1125"/>
      <c r="CN55" s="1125">
        <v>14.5</v>
      </c>
      <c r="CO55" s="1125"/>
      <c r="CP55" s="1125"/>
      <c r="CQ55" s="1125"/>
      <c r="CR55" s="1125"/>
      <c r="CS55" s="1125"/>
      <c r="CT55" s="1125"/>
      <c r="CU55" s="1125"/>
      <c r="CV55" s="1125">
        <v>25.2</v>
      </c>
      <c r="CW55" s="1125"/>
      <c r="CX55" s="1125"/>
      <c r="CY55" s="1125"/>
      <c r="CZ55" s="1125"/>
      <c r="DA55" s="1125"/>
      <c r="DB55" s="1125"/>
      <c r="DC55" s="1125"/>
    </row>
    <row r="56" spans="1:109" x14ac:dyDescent="0.15">
      <c r="A56" s="1103"/>
      <c r="B56" s="1095"/>
      <c r="G56" s="1114"/>
      <c r="H56" s="1114"/>
      <c r="I56" s="1114"/>
      <c r="J56" s="1114"/>
      <c r="K56" s="1123"/>
      <c r="L56" s="1123"/>
      <c r="M56" s="1123"/>
      <c r="N56" s="1123"/>
      <c r="AN56" s="1120"/>
      <c r="AO56" s="1120"/>
      <c r="AP56" s="1120"/>
      <c r="AQ56" s="1120"/>
      <c r="AR56" s="1120"/>
      <c r="AS56" s="1120"/>
      <c r="AT56" s="1120"/>
      <c r="AU56" s="1120"/>
      <c r="AV56" s="1120"/>
      <c r="AW56" s="1120"/>
      <c r="AX56" s="1120"/>
      <c r="AY56" s="1120"/>
      <c r="AZ56" s="1120"/>
      <c r="BA56" s="1120"/>
      <c r="BB56" s="1124"/>
      <c r="BC56" s="1124"/>
      <c r="BD56" s="1124"/>
      <c r="BE56" s="1124"/>
      <c r="BF56" s="1124"/>
      <c r="BG56" s="1124"/>
      <c r="BH56" s="1124"/>
      <c r="BI56" s="1124"/>
      <c r="BJ56" s="1124"/>
      <c r="BK56" s="1124"/>
      <c r="BL56" s="1124"/>
      <c r="BM56" s="1124"/>
      <c r="BN56" s="1124"/>
      <c r="BO56" s="1124"/>
      <c r="BP56" s="1125"/>
      <c r="BQ56" s="1125"/>
      <c r="BR56" s="1125"/>
      <c r="BS56" s="1125"/>
      <c r="BT56" s="1125"/>
      <c r="BU56" s="1125"/>
      <c r="BV56" s="1125"/>
      <c r="BW56" s="1125"/>
      <c r="BX56" s="1125"/>
      <c r="BY56" s="1125"/>
      <c r="BZ56" s="1125"/>
      <c r="CA56" s="1125"/>
      <c r="CB56" s="1125"/>
      <c r="CC56" s="1125"/>
      <c r="CD56" s="1125"/>
      <c r="CE56" s="1125"/>
      <c r="CF56" s="1125"/>
      <c r="CG56" s="1125"/>
      <c r="CH56" s="1125"/>
      <c r="CI56" s="1125"/>
      <c r="CJ56" s="1125"/>
      <c r="CK56" s="1125"/>
      <c r="CL56" s="1125"/>
      <c r="CM56" s="1125"/>
      <c r="CN56" s="1125"/>
      <c r="CO56" s="1125"/>
      <c r="CP56" s="1125"/>
      <c r="CQ56" s="1125"/>
      <c r="CR56" s="1125"/>
      <c r="CS56" s="1125"/>
      <c r="CT56" s="1125"/>
      <c r="CU56" s="1125"/>
      <c r="CV56" s="1125"/>
      <c r="CW56" s="1125"/>
      <c r="CX56" s="1125"/>
      <c r="CY56" s="1125"/>
      <c r="CZ56" s="1125"/>
      <c r="DA56" s="1125"/>
      <c r="DB56" s="1125"/>
      <c r="DC56" s="1125"/>
    </row>
    <row r="57" spans="1:109" s="1103" customFormat="1" x14ac:dyDescent="0.15">
      <c r="B57" s="1126"/>
      <c r="G57" s="1114"/>
      <c r="H57" s="1114"/>
      <c r="I57" s="1127"/>
      <c r="J57" s="1127"/>
      <c r="K57" s="1123"/>
      <c r="L57" s="1123"/>
      <c r="M57" s="1123"/>
      <c r="N57" s="1123"/>
      <c r="AM57" s="1089"/>
      <c r="AN57" s="1120"/>
      <c r="AO57" s="1120"/>
      <c r="AP57" s="1120"/>
      <c r="AQ57" s="1120"/>
      <c r="AR57" s="1120"/>
      <c r="AS57" s="1120"/>
      <c r="AT57" s="1120"/>
      <c r="AU57" s="1120"/>
      <c r="AV57" s="1120"/>
      <c r="AW57" s="1120"/>
      <c r="AX57" s="1120"/>
      <c r="AY57" s="1120"/>
      <c r="AZ57" s="1120"/>
      <c r="BA57" s="1120"/>
      <c r="BB57" s="1124" t="s">
        <v>556</v>
      </c>
      <c r="BC57" s="1124"/>
      <c r="BD57" s="1124"/>
      <c r="BE57" s="1124"/>
      <c r="BF57" s="1124"/>
      <c r="BG57" s="1124"/>
      <c r="BH57" s="1124"/>
      <c r="BI57" s="1124"/>
      <c r="BJ57" s="1124"/>
      <c r="BK57" s="1124"/>
      <c r="BL57" s="1124"/>
      <c r="BM57" s="1124"/>
      <c r="BN57" s="1124"/>
      <c r="BO57" s="1124"/>
      <c r="BP57" s="1125">
        <v>56.1</v>
      </c>
      <c r="BQ57" s="1125"/>
      <c r="BR57" s="1125"/>
      <c r="BS57" s="1125"/>
      <c r="BT57" s="1125"/>
      <c r="BU57" s="1125"/>
      <c r="BV57" s="1125"/>
      <c r="BW57" s="1125"/>
      <c r="BX57" s="1125">
        <v>57.5</v>
      </c>
      <c r="BY57" s="1125"/>
      <c r="BZ57" s="1125"/>
      <c r="CA57" s="1125"/>
      <c r="CB57" s="1125"/>
      <c r="CC57" s="1125"/>
      <c r="CD57" s="1125"/>
      <c r="CE57" s="1125"/>
      <c r="CF57" s="1125">
        <v>58.5</v>
      </c>
      <c r="CG57" s="1125"/>
      <c r="CH57" s="1125"/>
      <c r="CI57" s="1125"/>
      <c r="CJ57" s="1125"/>
      <c r="CK57" s="1125"/>
      <c r="CL57" s="1125"/>
      <c r="CM57" s="1125"/>
      <c r="CN57" s="1125">
        <v>58.9</v>
      </c>
      <c r="CO57" s="1125"/>
      <c r="CP57" s="1125"/>
      <c r="CQ57" s="1125"/>
      <c r="CR57" s="1125"/>
      <c r="CS57" s="1125"/>
      <c r="CT57" s="1125"/>
      <c r="CU57" s="1125"/>
      <c r="CV57" s="1125">
        <v>62.4</v>
      </c>
      <c r="CW57" s="1125"/>
      <c r="CX57" s="1125"/>
      <c r="CY57" s="1125"/>
      <c r="CZ57" s="1125"/>
      <c r="DA57" s="1125"/>
      <c r="DB57" s="1125"/>
      <c r="DC57" s="1125"/>
      <c r="DD57" s="1128"/>
      <c r="DE57" s="1126"/>
    </row>
    <row r="58" spans="1:109" s="1103" customFormat="1" x14ac:dyDescent="0.15">
      <c r="A58" s="1089"/>
      <c r="B58" s="1126"/>
      <c r="G58" s="1114"/>
      <c r="H58" s="1114"/>
      <c r="I58" s="1127"/>
      <c r="J58" s="1127"/>
      <c r="K58" s="1123"/>
      <c r="L58" s="1123"/>
      <c r="M58" s="1123"/>
      <c r="N58" s="1123"/>
      <c r="AM58" s="1089"/>
      <c r="AN58" s="1120"/>
      <c r="AO58" s="1120"/>
      <c r="AP58" s="1120"/>
      <c r="AQ58" s="1120"/>
      <c r="AR58" s="1120"/>
      <c r="AS58" s="1120"/>
      <c r="AT58" s="1120"/>
      <c r="AU58" s="1120"/>
      <c r="AV58" s="1120"/>
      <c r="AW58" s="1120"/>
      <c r="AX58" s="1120"/>
      <c r="AY58" s="1120"/>
      <c r="AZ58" s="1120"/>
      <c r="BA58" s="1120"/>
      <c r="BB58" s="1124"/>
      <c r="BC58" s="1124"/>
      <c r="BD58" s="1124"/>
      <c r="BE58" s="1124"/>
      <c r="BF58" s="1124"/>
      <c r="BG58" s="1124"/>
      <c r="BH58" s="1124"/>
      <c r="BI58" s="1124"/>
      <c r="BJ58" s="1124"/>
      <c r="BK58" s="1124"/>
      <c r="BL58" s="1124"/>
      <c r="BM58" s="1124"/>
      <c r="BN58" s="1124"/>
      <c r="BO58" s="1124"/>
      <c r="BP58" s="1125"/>
      <c r="BQ58" s="1125"/>
      <c r="BR58" s="1125"/>
      <c r="BS58" s="1125"/>
      <c r="BT58" s="1125"/>
      <c r="BU58" s="1125"/>
      <c r="BV58" s="1125"/>
      <c r="BW58" s="1125"/>
      <c r="BX58" s="1125"/>
      <c r="BY58" s="1125"/>
      <c r="BZ58" s="1125"/>
      <c r="CA58" s="1125"/>
      <c r="CB58" s="1125"/>
      <c r="CC58" s="1125"/>
      <c r="CD58" s="1125"/>
      <c r="CE58" s="1125"/>
      <c r="CF58" s="1125"/>
      <c r="CG58" s="1125"/>
      <c r="CH58" s="1125"/>
      <c r="CI58" s="1125"/>
      <c r="CJ58" s="1125"/>
      <c r="CK58" s="1125"/>
      <c r="CL58" s="1125"/>
      <c r="CM58" s="1125"/>
      <c r="CN58" s="1125"/>
      <c r="CO58" s="1125"/>
      <c r="CP58" s="1125"/>
      <c r="CQ58" s="1125"/>
      <c r="CR58" s="1125"/>
      <c r="CS58" s="1125"/>
      <c r="CT58" s="1125"/>
      <c r="CU58" s="1125"/>
      <c r="CV58" s="1125"/>
      <c r="CW58" s="1125"/>
      <c r="CX58" s="1125"/>
      <c r="CY58" s="1125"/>
      <c r="CZ58" s="1125"/>
      <c r="DA58" s="1125"/>
      <c r="DB58" s="1125"/>
      <c r="DC58" s="1125"/>
      <c r="DD58" s="1128"/>
      <c r="DE58" s="1126"/>
    </row>
    <row r="59" spans="1:109" s="1103" customFormat="1" x14ac:dyDescent="0.15">
      <c r="A59" s="1089"/>
      <c r="B59" s="1126"/>
      <c r="K59" s="1129"/>
      <c r="L59" s="1129"/>
      <c r="M59" s="1129"/>
      <c r="N59" s="1129"/>
      <c r="AQ59" s="1129"/>
      <c r="AR59" s="1129"/>
      <c r="AS59" s="1129"/>
      <c r="AT59" s="1129"/>
      <c r="BC59" s="1129"/>
      <c r="BD59" s="1129"/>
      <c r="BE59" s="1129"/>
      <c r="BF59" s="1129"/>
      <c r="BO59" s="1129"/>
      <c r="BP59" s="1129"/>
      <c r="BQ59" s="1129"/>
      <c r="BR59" s="1129"/>
      <c r="CA59" s="1129"/>
      <c r="CB59" s="1129"/>
      <c r="CC59" s="1129"/>
      <c r="CD59" s="1129"/>
      <c r="CM59" s="1129"/>
      <c r="CN59" s="1129"/>
      <c r="CO59" s="1129"/>
      <c r="CP59" s="1129"/>
      <c r="CY59" s="1129"/>
      <c r="CZ59" s="1129"/>
      <c r="DA59" s="1129"/>
      <c r="DB59" s="1129"/>
      <c r="DC59" s="1129"/>
      <c r="DD59" s="1128"/>
      <c r="DE59" s="1126"/>
    </row>
    <row r="60" spans="1:109" s="1103" customFormat="1" x14ac:dyDescent="0.15">
      <c r="A60" s="1089"/>
      <c r="B60" s="1126"/>
      <c r="K60" s="1129"/>
      <c r="L60" s="1129"/>
      <c r="M60" s="1129"/>
      <c r="N60" s="1129"/>
      <c r="AQ60" s="1129"/>
      <c r="AR60" s="1129"/>
      <c r="AS60" s="1129"/>
      <c r="AT60" s="1129"/>
      <c r="BC60" s="1129"/>
      <c r="BD60" s="1129"/>
      <c r="BE60" s="1129"/>
      <c r="BF60" s="1129"/>
      <c r="BO60" s="1129"/>
      <c r="BP60" s="1129"/>
      <c r="BQ60" s="1129"/>
      <c r="BR60" s="1129"/>
      <c r="CA60" s="1129"/>
      <c r="CB60" s="1129"/>
      <c r="CC60" s="1129"/>
      <c r="CD60" s="1129"/>
      <c r="CM60" s="1129"/>
      <c r="CN60" s="1129"/>
      <c r="CO60" s="1129"/>
      <c r="CP60" s="1129"/>
      <c r="CY60" s="1129"/>
      <c r="CZ60" s="1129"/>
      <c r="DA60" s="1129"/>
      <c r="DB60" s="1129"/>
      <c r="DC60" s="1129"/>
      <c r="DD60" s="1128"/>
      <c r="DE60" s="1126"/>
    </row>
    <row r="61" spans="1:109" s="1103" customFormat="1" x14ac:dyDescent="0.15">
      <c r="A61" s="1089"/>
      <c r="B61" s="1130"/>
      <c r="C61" s="1131"/>
      <c r="D61" s="1131"/>
      <c r="E61" s="1131"/>
      <c r="F61" s="1131"/>
      <c r="G61" s="1131"/>
      <c r="H61" s="1131"/>
      <c r="I61" s="1131"/>
      <c r="J61" s="1131"/>
      <c r="K61" s="1131"/>
      <c r="L61" s="1131"/>
      <c r="M61" s="1132"/>
      <c r="N61" s="1132"/>
      <c r="O61" s="1131"/>
      <c r="P61" s="1131"/>
      <c r="Q61" s="1131"/>
      <c r="R61" s="1131"/>
      <c r="S61" s="1131"/>
      <c r="T61" s="1131"/>
      <c r="U61" s="1131"/>
      <c r="V61" s="1131"/>
      <c r="W61" s="1131"/>
      <c r="X61" s="1131"/>
      <c r="Y61" s="1131"/>
      <c r="Z61" s="1131"/>
      <c r="AA61" s="1131"/>
      <c r="AB61" s="1131"/>
      <c r="AC61" s="1131"/>
      <c r="AD61" s="1131"/>
      <c r="AE61" s="1131"/>
      <c r="AF61" s="1131"/>
      <c r="AG61" s="1131"/>
      <c r="AH61" s="1131"/>
      <c r="AI61" s="1131"/>
      <c r="AJ61" s="1131"/>
      <c r="AK61" s="1131"/>
      <c r="AL61" s="1131"/>
      <c r="AM61" s="1131"/>
      <c r="AN61" s="1131"/>
      <c r="AO61" s="1131"/>
      <c r="AP61" s="1131"/>
      <c r="AQ61" s="1131"/>
      <c r="AR61" s="1131"/>
      <c r="AS61" s="1132"/>
      <c r="AT61" s="1132"/>
      <c r="AU61" s="1131"/>
      <c r="AV61" s="1131"/>
      <c r="AW61" s="1131"/>
      <c r="AX61" s="1131"/>
      <c r="AY61" s="1131"/>
      <c r="AZ61" s="1131"/>
      <c r="BA61" s="1131"/>
      <c r="BB61" s="1131"/>
      <c r="BC61" s="1131"/>
      <c r="BD61" s="1131"/>
      <c r="BE61" s="1132"/>
      <c r="BF61" s="1132"/>
      <c r="BG61" s="1131"/>
      <c r="BH61" s="1131"/>
      <c r="BI61" s="1131"/>
      <c r="BJ61" s="1131"/>
      <c r="BK61" s="1131"/>
      <c r="BL61" s="1131"/>
      <c r="BM61" s="1131"/>
      <c r="BN61" s="1131"/>
      <c r="BO61" s="1131"/>
      <c r="BP61" s="1131"/>
      <c r="BQ61" s="1132"/>
      <c r="BR61" s="1132"/>
      <c r="BS61" s="1131"/>
      <c r="BT61" s="1131"/>
      <c r="BU61" s="1131"/>
      <c r="BV61" s="1131"/>
      <c r="BW61" s="1131"/>
      <c r="BX61" s="1131"/>
      <c r="BY61" s="1131"/>
      <c r="BZ61" s="1131"/>
      <c r="CA61" s="1131"/>
      <c r="CB61" s="1131"/>
      <c r="CC61" s="1132"/>
      <c r="CD61" s="1132"/>
      <c r="CE61" s="1131"/>
      <c r="CF61" s="1131"/>
      <c r="CG61" s="1131"/>
      <c r="CH61" s="1131"/>
      <c r="CI61" s="1131"/>
      <c r="CJ61" s="1131"/>
      <c r="CK61" s="1131"/>
      <c r="CL61" s="1131"/>
      <c r="CM61" s="1131"/>
      <c r="CN61" s="1131"/>
      <c r="CO61" s="1132"/>
      <c r="CP61" s="1132"/>
      <c r="CQ61" s="1131"/>
      <c r="CR61" s="1131"/>
      <c r="CS61" s="1131"/>
      <c r="CT61" s="1131"/>
      <c r="CU61" s="1131"/>
      <c r="CV61" s="1131"/>
      <c r="CW61" s="1131"/>
      <c r="CX61" s="1131"/>
      <c r="CY61" s="1131"/>
      <c r="CZ61" s="1131"/>
      <c r="DA61" s="1132"/>
      <c r="DB61" s="1132"/>
      <c r="DC61" s="1132"/>
      <c r="DD61" s="1133"/>
      <c r="DE61" s="1126"/>
    </row>
    <row r="62" spans="1:109" x14ac:dyDescent="0.15">
      <c r="B62" s="1100"/>
      <c r="C62" s="1100"/>
      <c r="D62" s="1100"/>
      <c r="E62" s="1100"/>
      <c r="F62" s="1100"/>
      <c r="G62" s="1100"/>
      <c r="H62" s="1100"/>
      <c r="I62" s="1100"/>
      <c r="J62" s="1100"/>
      <c r="K62" s="1100"/>
      <c r="L62" s="1100"/>
      <c r="M62" s="1100"/>
      <c r="N62" s="1100"/>
      <c r="O62" s="1100"/>
      <c r="P62" s="1100"/>
      <c r="Q62" s="1100"/>
      <c r="R62" s="1100"/>
      <c r="S62" s="1100"/>
      <c r="T62" s="1100"/>
      <c r="U62" s="1100"/>
      <c r="V62" s="1100"/>
      <c r="W62" s="1100"/>
      <c r="X62" s="1100"/>
      <c r="Y62" s="1100"/>
      <c r="Z62" s="1100"/>
      <c r="AA62" s="1100"/>
      <c r="AB62" s="1100"/>
      <c r="AC62" s="1100"/>
      <c r="AD62" s="1100"/>
      <c r="AE62" s="1100"/>
      <c r="AF62" s="1100"/>
      <c r="AG62" s="1100"/>
      <c r="AH62" s="1100"/>
      <c r="AI62" s="1100"/>
      <c r="AJ62" s="1100"/>
      <c r="AK62" s="1100"/>
      <c r="AL62" s="1100"/>
      <c r="AM62" s="1100"/>
      <c r="AN62" s="1100"/>
      <c r="AO62" s="1100"/>
      <c r="AP62" s="1100"/>
      <c r="AQ62" s="1100"/>
      <c r="AR62" s="1100"/>
      <c r="AS62" s="1100"/>
      <c r="AT62" s="1100"/>
      <c r="AU62" s="1100"/>
      <c r="AV62" s="1100"/>
      <c r="AW62" s="1100"/>
      <c r="AX62" s="1100"/>
      <c r="AY62" s="1100"/>
      <c r="AZ62" s="1100"/>
      <c r="BA62" s="1100"/>
      <c r="BB62" s="1100"/>
      <c r="BC62" s="1100"/>
      <c r="BD62" s="1100"/>
      <c r="BE62" s="1100"/>
      <c r="BF62" s="1100"/>
      <c r="BG62" s="1100"/>
      <c r="BH62" s="1100"/>
      <c r="BI62" s="1100"/>
      <c r="BJ62" s="1100"/>
      <c r="BK62" s="1100"/>
      <c r="BL62" s="1100"/>
      <c r="BM62" s="1100"/>
      <c r="BN62" s="1100"/>
      <c r="BO62" s="1100"/>
      <c r="BP62" s="1100"/>
      <c r="BQ62" s="1100"/>
      <c r="BR62" s="1100"/>
      <c r="BS62" s="1100"/>
      <c r="BT62" s="1100"/>
      <c r="BU62" s="1100"/>
      <c r="BV62" s="1100"/>
      <c r="BW62" s="1100"/>
      <c r="BX62" s="1100"/>
      <c r="BY62" s="1100"/>
      <c r="BZ62" s="1100"/>
      <c r="CA62" s="1100"/>
      <c r="CB62" s="1100"/>
      <c r="CC62" s="1100"/>
      <c r="CD62" s="1100"/>
      <c r="CE62" s="1100"/>
      <c r="CF62" s="1100"/>
      <c r="CG62" s="1100"/>
      <c r="CH62" s="1100"/>
      <c r="CI62" s="1100"/>
      <c r="CJ62" s="1100"/>
      <c r="CK62" s="1100"/>
      <c r="CL62" s="1100"/>
      <c r="CM62" s="1100"/>
      <c r="CN62" s="1100"/>
      <c r="CO62" s="1100"/>
      <c r="CP62" s="1100"/>
      <c r="CQ62" s="1100"/>
      <c r="CR62" s="1100"/>
      <c r="CS62" s="1100"/>
      <c r="CT62" s="1100"/>
      <c r="CU62" s="1100"/>
      <c r="CV62" s="1100"/>
      <c r="CW62" s="1100"/>
      <c r="CX62" s="1100"/>
      <c r="CY62" s="1100"/>
      <c r="CZ62" s="1100"/>
      <c r="DA62" s="1100"/>
      <c r="DB62" s="1100"/>
      <c r="DC62" s="1100"/>
      <c r="DD62" s="1100"/>
      <c r="DE62" s="1089"/>
    </row>
    <row r="63" spans="1:109" ht="17.25" x14ac:dyDescent="0.15">
      <c r="B63" s="1134" t="s">
        <v>558</v>
      </c>
    </row>
    <row r="64" spans="1:109" x14ac:dyDescent="0.15">
      <c r="B64" s="1095"/>
      <c r="G64" s="1102"/>
      <c r="N64" s="1135"/>
      <c r="AM64" s="1102"/>
      <c r="AN64" s="1102" t="s">
        <v>551</v>
      </c>
      <c r="AP64" s="1103"/>
      <c r="AQ64" s="1103"/>
      <c r="AR64" s="1103"/>
      <c r="AY64" s="1102"/>
      <c r="BA64" s="1103"/>
      <c r="BB64" s="1103"/>
      <c r="BC64" s="1103"/>
      <c r="BK64" s="1102"/>
      <c r="BM64" s="1103"/>
      <c r="BN64" s="1103"/>
      <c r="BO64" s="1103"/>
      <c r="BW64" s="1102"/>
      <c r="BY64" s="1103"/>
      <c r="BZ64" s="1103"/>
      <c r="CA64" s="1103"/>
      <c r="CI64" s="1102"/>
      <c r="CK64" s="1103"/>
      <c r="CL64" s="1103"/>
      <c r="CM64" s="1103"/>
      <c r="CU64" s="1102"/>
      <c r="CW64" s="1103"/>
      <c r="CX64" s="1103"/>
      <c r="CY64" s="1103"/>
    </row>
    <row r="65" spans="2:107" x14ac:dyDescent="0.15">
      <c r="B65" s="1095"/>
      <c r="AN65" s="1104" t="s">
        <v>559</v>
      </c>
      <c r="AO65" s="1105"/>
      <c r="AP65" s="1105"/>
      <c r="AQ65" s="1105"/>
      <c r="AR65" s="1105"/>
      <c r="AS65" s="1105"/>
      <c r="AT65" s="1105"/>
      <c r="AU65" s="1105"/>
      <c r="AV65" s="1105"/>
      <c r="AW65" s="1105"/>
      <c r="AX65" s="1105"/>
      <c r="AY65" s="1105"/>
      <c r="AZ65" s="1105"/>
      <c r="BA65" s="1105"/>
      <c r="BB65" s="1105"/>
      <c r="BC65" s="1105"/>
      <c r="BD65" s="1105"/>
      <c r="BE65" s="1105"/>
      <c r="BF65" s="1105"/>
      <c r="BG65" s="1105"/>
      <c r="BH65" s="1105"/>
      <c r="BI65" s="1105"/>
      <c r="BJ65" s="1105"/>
      <c r="BK65" s="1105"/>
      <c r="BL65" s="1105"/>
      <c r="BM65" s="1105"/>
      <c r="BN65" s="1105"/>
      <c r="BO65" s="1105"/>
      <c r="BP65" s="1105"/>
      <c r="BQ65" s="1105"/>
      <c r="BR65" s="1105"/>
      <c r="BS65" s="1105"/>
      <c r="BT65" s="1105"/>
      <c r="BU65" s="1105"/>
      <c r="BV65" s="1105"/>
      <c r="BW65" s="1105"/>
      <c r="BX65" s="1105"/>
      <c r="BY65" s="1105"/>
      <c r="BZ65" s="1105"/>
      <c r="CA65" s="1105"/>
      <c r="CB65" s="1105"/>
      <c r="CC65" s="1105"/>
      <c r="CD65" s="1105"/>
      <c r="CE65" s="1105"/>
      <c r="CF65" s="1105"/>
      <c r="CG65" s="1105"/>
      <c r="CH65" s="1105"/>
      <c r="CI65" s="1105"/>
      <c r="CJ65" s="1105"/>
      <c r="CK65" s="1105"/>
      <c r="CL65" s="1105"/>
      <c r="CM65" s="1105"/>
      <c r="CN65" s="1105"/>
      <c r="CO65" s="1105"/>
      <c r="CP65" s="1105"/>
      <c r="CQ65" s="1105"/>
      <c r="CR65" s="1105"/>
      <c r="CS65" s="1105"/>
      <c r="CT65" s="1105"/>
      <c r="CU65" s="1105"/>
      <c r="CV65" s="1105"/>
      <c r="CW65" s="1105"/>
      <c r="CX65" s="1105"/>
      <c r="CY65" s="1105"/>
      <c r="CZ65" s="1105"/>
      <c r="DA65" s="1105"/>
      <c r="DB65" s="1105"/>
      <c r="DC65" s="1106"/>
    </row>
    <row r="66" spans="2:107" x14ac:dyDescent="0.15">
      <c r="B66" s="1095"/>
      <c r="AN66" s="1107"/>
      <c r="AO66" s="1108"/>
      <c r="AP66" s="1108"/>
      <c r="AQ66" s="1108"/>
      <c r="AR66" s="1108"/>
      <c r="AS66" s="1108"/>
      <c r="AT66" s="1108"/>
      <c r="AU66" s="1108"/>
      <c r="AV66" s="1108"/>
      <c r="AW66" s="1108"/>
      <c r="AX66" s="1108"/>
      <c r="AY66" s="1108"/>
      <c r="AZ66" s="1108"/>
      <c r="BA66" s="1108"/>
      <c r="BB66" s="1108"/>
      <c r="BC66" s="1108"/>
      <c r="BD66" s="1108"/>
      <c r="BE66" s="1108"/>
      <c r="BF66" s="1108"/>
      <c r="BG66" s="1108"/>
      <c r="BH66" s="1108"/>
      <c r="BI66" s="1108"/>
      <c r="BJ66" s="1108"/>
      <c r="BK66" s="1108"/>
      <c r="BL66" s="1108"/>
      <c r="BM66" s="1108"/>
      <c r="BN66" s="1108"/>
      <c r="BO66" s="1108"/>
      <c r="BP66" s="1108"/>
      <c r="BQ66" s="1108"/>
      <c r="BR66" s="1108"/>
      <c r="BS66" s="1108"/>
      <c r="BT66" s="1108"/>
      <c r="BU66" s="1108"/>
      <c r="BV66" s="1108"/>
      <c r="BW66" s="1108"/>
      <c r="BX66" s="1108"/>
      <c r="BY66" s="1108"/>
      <c r="BZ66" s="1108"/>
      <c r="CA66" s="1108"/>
      <c r="CB66" s="1108"/>
      <c r="CC66" s="1108"/>
      <c r="CD66" s="1108"/>
      <c r="CE66" s="1108"/>
      <c r="CF66" s="1108"/>
      <c r="CG66" s="1108"/>
      <c r="CH66" s="1108"/>
      <c r="CI66" s="1108"/>
      <c r="CJ66" s="1108"/>
      <c r="CK66" s="1108"/>
      <c r="CL66" s="1108"/>
      <c r="CM66" s="1108"/>
      <c r="CN66" s="1108"/>
      <c r="CO66" s="1108"/>
      <c r="CP66" s="1108"/>
      <c r="CQ66" s="1108"/>
      <c r="CR66" s="1108"/>
      <c r="CS66" s="1108"/>
      <c r="CT66" s="1108"/>
      <c r="CU66" s="1108"/>
      <c r="CV66" s="1108"/>
      <c r="CW66" s="1108"/>
      <c r="CX66" s="1108"/>
      <c r="CY66" s="1108"/>
      <c r="CZ66" s="1108"/>
      <c r="DA66" s="1108"/>
      <c r="DB66" s="1108"/>
      <c r="DC66" s="1109"/>
    </row>
    <row r="67" spans="2:107" x14ac:dyDescent="0.15">
      <c r="B67" s="1095"/>
      <c r="AN67" s="1107"/>
      <c r="AO67" s="1108"/>
      <c r="AP67" s="1108"/>
      <c r="AQ67" s="1108"/>
      <c r="AR67" s="1108"/>
      <c r="AS67" s="1108"/>
      <c r="AT67" s="1108"/>
      <c r="AU67" s="1108"/>
      <c r="AV67" s="1108"/>
      <c r="AW67" s="1108"/>
      <c r="AX67" s="1108"/>
      <c r="AY67" s="1108"/>
      <c r="AZ67" s="1108"/>
      <c r="BA67" s="1108"/>
      <c r="BB67" s="1108"/>
      <c r="BC67" s="1108"/>
      <c r="BD67" s="1108"/>
      <c r="BE67" s="1108"/>
      <c r="BF67" s="1108"/>
      <c r="BG67" s="1108"/>
      <c r="BH67" s="1108"/>
      <c r="BI67" s="1108"/>
      <c r="BJ67" s="1108"/>
      <c r="BK67" s="1108"/>
      <c r="BL67" s="1108"/>
      <c r="BM67" s="1108"/>
      <c r="BN67" s="1108"/>
      <c r="BO67" s="1108"/>
      <c r="BP67" s="1108"/>
      <c r="BQ67" s="1108"/>
      <c r="BR67" s="1108"/>
      <c r="BS67" s="1108"/>
      <c r="BT67" s="1108"/>
      <c r="BU67" s="1108"/>
      <c r="BV67" s="1108"/>
      <c r="BW67" s="1108"/>
      <c r="BX67" s="1108"/>
      <c r="BY67" s="1108"/>
      <c r="BZ67" s="1108"/>
      <c r="CA67" s="1108"/>
      <c r="CB67" s="1108"/>
      <c r="CC67" s="1108"/>
      <c r="CD67" s="1108"/>
      <c r="CE67" s="1108"/>
      <c r="CF67" s="1108"/>
      <c r="CG67" s="1108"/>
      <c r="CH67" s="1108"/>
      <c r="CI67" s="1108"/>
      <c r="CJ67" s="1108"/>
      <c r="CK67" s="1108"/>
      <c r="CL67" s="1108"/>
      <c r="CM67" s="1108"/>
      <c r="CN67" s="1108"/>
      <c r="CO67" s="1108"/>
      <c r="CP67" s="1108"/>
      <c r="CQ67" s="1108"/>
      <c r="CR67" s="1108"/>
      <c r="CS67" s="1108"/>
      <c r="CT67" s="1108"/>
      <c r="CU67" s="1108"/>
      <c r="CV67" s="1108"/>
      <c r="CW67" s="1108"/>
      <c r="CX67" s="1108"/>
      <c r="CY67" s="1108"/>
      <c r="CZ67" s="1108"/>
      <c r="DA67" s="1108"/>
      <c r="DB67" s="1108"/>
      <c r="DC67" s="1109"/>
    </row>
    <row r="68" spans="2:107" x14ac:dyDescent="0.15">
      <c r="B68" s="1095"/>
      <c r="AN68" s="1107"/>
      <c r="AO68" s="1108"/>
      <c r="AP68" s="1108"/>
      <c r="AQ68" s="1108"/>
      <c r="AR68" s="1108"/>
      <c r="AS68" s="1108"/>
      <c r="AT68" s="1108"/>
      <c r="AU68" s="1108"/>
      <c r="AV68" s="1108"/>
      <c r="AW68" s="1108"/>
      <c r="AX68" s="1108"/>
      <c r="AY68" s="1108"/>
      <c r="AZ68" s="1108"/>
      <c r="BA68" s="1108"/>
      <c r="BB68" s="1108"/>
      <c r="BC68" s="1108"/>
      <c r="BD68" s="1108"/>
      <c r="BE68" s="1108"/>
      <c r="BF68" s="1108"/>
      <c r="BG68" s="1108"/>
      <c r="BH68" s="1108"/>
      <c r="BI68" s="1108"/>
      <c r="BJ68" s="1108"/>
      <c r="BK68" s="1108"/>
      <c r="BL68" s="1108"/>
      <c r="BM68" s="1108"/>
      <c r="BN68" s="1108"/>
      <c r="BO68" s="1108"/>
      <c r="BP68" s="1108"/>
      <c r="BQ68" s="1108"/>
      <c r="BR68" s="1108"/>
      <c r="BS68" s="1108"/>
      <c r="BT68" s="1108"/>
      <c r="BU68" s="1108"/>
      <c r="BV68" s="1108"/>
      <c r="BW68" s="1108"/>
      <c r="BX68" s="1108"/>
      <c r="BY68" s="1108"/>
      <c r="BZ68" s="1108"/>
      <c r="CA68" s="1108"/>
      <c r="CB68" s="1108"/>
      <c r="CC68" s="1108"/>
      <c r="CD68" s="1108"/>
      <c r="CE68" s="1108"/>
      <c r="CF68" s="1108"/>
      <c r="CG68" s="1108"/>
      <c r="CH68" s="1108"/>
      <c r="CI68" s="1108"/>
      <c r="CJ68" s="1108"/>
      <c r="CK68" s="1108"/>
      <c r="CL68" s="1108"/>
      <c r="CM68" s="1108"/>
      <c r="CN68" s="1108"/>
      <c r="CO68" s="1108"/>
      <c r="CP68" s="1108"/>
      <c r="CQ68" s="1108"/>
      <c r="CR68" s="1108"/>
      <c r="CS68" s="1108"/>
      <c r="CT68" s="1108"/>
      <c r="CU68" s="1108"/>
      <c r="CV68" s="1108"/>
      <c r="CW68" s="1108"/>
      <c r="CX68" s="1108"/>
      <c r="CY68" s="1108"/>
      <c r="CZ68" s="1108"/>
      <c r="DA68" s="1108"/>
      <c r="DB68" s="1108"/>
      <c r="DC68" s="1109"/>
    </row>
    <row r="69" spans="2:107" x14ac:dyDescent="0.15">
      <c r="B69" s="1095"/>
      <c r="AN69" s="1110"/>
      <c r="AO69" s="1111"/>
      <c r="AP69" s="1111"/>
      <c r="AQ69" s="1111"/>
      <c r="AR69" s="1111"/>
      <c r="AS69" s="1111"/>
      <c r="AT69" s="1111"/>
      <c r="AU69" s="1111"/>
      <c r="AV69" s="1111"/>
      <c r="AW69" s="1111"/>
      <c r="AX69" s="1111"/>
      <c r="AY69" s="1111"/>
      <c r="AZ69" s="1111"/>
      <c r="BA69" s="1111"/>
      <c r="BB69" s="1111"/>
      <c r="BC69" s="1111"/>
      <c r="BD69" s="1111"/>
      <c r="BE69" s="1111"/>
      <c r="BF69" s="1111"/>
      <c r="BG69" s="1111"/>
      <c r="BH69" s="1111"/>
      <c r="BI69" s="1111"/>
      <c r="BJ69" s="1111"/>
      <c r="BK69" s="1111"/>
      <c r="BL69" s="1111"/>
      <c r="BM69" s="1111"/>
      <c r="BN69" s="1111"/>
      <c r="BO69" s="1111"/>
      <c r="BP69" s="1111"/>
      <c r="BQ69" s="1111"/>
      <c r="BR69" s="1111"/>
      <c r="BS69" s="1111"/>
      <c r="BT69" s="1111"/>
      <c r="BU69" s="1111"/>
      <c r="BV69" s="1111"/>
      <c r="BW69" s="1111"/>
      <c r="BX69" s="1111"/>
      <c r="BY69" s="1111"/>
      <c r="BZ69" s="1111"/>
      <c r="CA69" s="1111"/>
      <c r="CB69" s="1111"/>
      <c r="CC69" s="1111"/>
      <c r="CD69" s="1111"/>
      <c r="CE69" s="1111"/>
      <c r="CF69" s="1111"/>
      <c r="CG69" s="1111"/>
      <c r="CH69" s="1111"/>
      <c r="CI69" s="1111"/>
      <c r="CJ69" s="1111"/>
      <c r="CK69" s="1111"/>
      <c r="CL69" s="1111"/>
      <c r="CM69" s="1111"/>
      <c r="CN69" s="1111"/>
      <c r="CO69" s="1111"/>
      <c r="CP69" s="1111"/>
      <c r="CQ69" s="1111"/>
      <c r="CR69" s="1111"/>
      <c r="CS69" s="1111"/>
      <c r="CT69" s="1111"/>
      <c r="CU69" s="1111"/>
      <c r="CV69" s="1111"/>
      <c r="CW69" s="1111"/>
      <c r="CX69" s="1111"/>
      <c r="CY69" s="1111"/>
      <c r="CZ69" s="1111"/>
      <c r="DA69" s="1111"/>
      <c r="DB69" s="1111"/>
      <c r="DC69" s="1112"/>
    </row>
    <row r="70" spans="2:107" x14ac:dyDescent="0.15">
      <c r="B70" s="1095"/>
      <c r="H70" s="1136"/>
      <c r="I70" s="1136"/>
      <c r="J70" s="1137"/>
      <c r="K70" s="1137"/>
      <c r="L70" s="1138"/>
      <c r="M70" s="1137"/>
      <c r="N70" s="1138"/>
      <c r="AN70" s="1113"/>
      <c r="AO70" s="1113"/>
      <c r="AP70" s="1113"/>
      <c r="AZ70" s="1113"/>
      <c r="BA70" s="1113"/>
      <c r="BB70" s="1113"/>
      <c r="BL70" s="1113"/>
      <c r="BM70" s="1113"/>
      <c r="BN70" s="1113"/>
      <c r="BX70" s="1113"/>
      <c r="BY70" s="1113"/>
      <c r="BZ70" s="1113"/>
      <c r="CJ70" s="1113"/>
      <c r="CK70" s="1113"/>
      <c r="CL70" s="1113"/>
      <c r="CV70" s="1113"/>
      <c r="CW70" s="1113"/>
      <c r="CX70" s="1113"/>
    </row>
    <row r="71" spans="2:107" x14ac:dyDescent="0.15">
      <c r="B71" s="1095"/>
      <c r="G71" s="1139"/>
      <c r="I71" s="1140"/>
      <c r="J71" s="1137"/>
      <c r="K71" s="1137"/>
      <c r="L71" s="1138"/>
      <c r="M71" s="1137"/>
      <c r="N71" s="1138"/>
      <c r="AM71" s="1139"/>
      <c r="AN71" s="1089" t="s">
        <v>553</v>
      </c>
    </row>
    <row r="72" spans="2:107" x14ac:dyDescent="0.15">
      <c r="B72" s="1095"/>
      <c r="G72" s="1114"/>
      <c r="H72" s="1114"/>
      <c r="I72" s="1114"/>
      <c r="J72" s="1114"/>
      <c r="K72" s="1115"/>
      <c r="L72" s="1115"/>
      <c r="M72" s="1116"/>
      <c r="N72" s="1116"/>
      <c r="AN72" s="1117"/>
      <c r="AO72" s="1118"/>
      <c r="AP72" s="1118"/>
      <c r="AQ72" s="1118"/>
      <c r="AR72" s="1118"/>
      <c r="AS72" s="1118"/>
      <c r="AT72" s="1118"/>
      <c r="AU72" s="1118"/>
      <c r="AV72" s="1118"/>
      <c r="AW72" s="1118"/>
      <c r="AX72" s="1118"/>
      <c r="AY72" s="1118"/>
      <c r="AZ72" s="1118"/>
      <c r="BA72" s="1118"/>
      <c r="BB72" s="1118"/>
      <c r="BC72" s="1118"/>
      <c r="BD72" s="1118"/>
      <c r="BE72" s="1118"/>
      <c r="BF72" s="1118"/>
      <c r="BG72" s="1118"/>
      <c r="BH72" s="1118"/>
      <c r="BI72" s="1118"/>
      <c r="BJ72" s="1118"/>
      <c r="BK72" s="1118"/>
      <c r="BL72" s="1118"/>
      <c r="BM72" s="1118"/>
      <c r="BN72" s="1118"/>
      <c r="BO72" s="1119"/>
      <c r="BP72" s="1120" t="s">
        <v>442</v>
      </c>
      <c r="BQ72" s="1120"/>
      <c r="BR72" s="1120"/>
      <c r="BS72" s="1120"/>
      <c r="BT72" s="1120"/>
      <c r="BU72" s="1120"/>
      <c r="BV72" s="1120"/>
      <c r="BW72" s="1120"/>
      <c r="BX72" s="1120" t="s">
        <v>532</v>
      </c>
      <c r="BY72" s="1120"/>
      <c r="BZ72" s="1120"/>
      <c r="CA72" s="1120"/>
      <c r="CB72" s="1120"/>
      <c r="CC72" s="1120"/>
      <c r="CD72" s="1120"/>
      <c r="CE72" s="1120"/>
      <c r="CF72" s="1120" t="s">
        <v>534</v>
      </c>
      <c r="CG72" s="1120"/>
      <c r="CH72" s="1120"/>
      <c r="CI72" s="1120"/>
      <c r="CJ72" s="1120"/>
      <c r="CK72" s="1120"/>
      <c r="CL72" s="1120"/>
      <c r="CM72" s="1120"/>
      <c r="CN72" s="1120" t="s">
        <v>535</v>
      </c>
      <c r="CO72" s="1120"/>
      <c r="CP72" s="1120"/>
      <c r="CQ72" s="1120"/>
      <c r="CR72" s="1120"/>
      <c r="CS72" s="1120"/>
      <c r="CT72" s="1120"/>
      <c r="CU72" s="1120"/>
      <c r="CV72" s="1120" t="s">
        <v>536</v>
      </c>
      <c r="CW72" s="1120"/>
      <c r="CX72" s="1120"/>
      <c r="CY72" s="1120"/>
      <c r="CZ72" s="1120"/>
      <c r="DA72" s="1120"/>
      <c r="DB72" s="1120"/>
      <c r="DC72" s="1120"/>
    </row>
    <row r="73" spans="2:107" x14ac:dyDescent="0.15">
      <c r="B73" s="1095"/>
      <c r="G73" s="1121"/>
      <c r="H73" s="1121"/>
      <c r="I73" s="1121"/>
      <c r="J73" s="1121"/>
      <c r="K73" s="1141"/>
      <c r="L73" s="1141"/>
      <c r="M73" s="1141"/>
      <c r="N73" s="1141"/>
      <c r="AM73" s="1113"/>
      <c r="AN73" s="1124" t="s">
        <v>554</v>
      </c>
      <c r="AO73" s="1124"/>
      <c r="AP73" s="1124"/>
      <c r="AQ73" s="1124"/>
      <c r="AR73" s="1124"/>
      <c r="AS73" s="1124"/>
      <c r="AT73" s="1124"/>
      <c r="AU73" s="1124"/>
      <c r="AV73" s="1124"/>
      <c r="AW73" s="1124"/>
      <c r="AX73" s="1124"/>
      <c r="AY73" s="1124"/>
      <c r="AZ73" s="1124"/>
      <c r="BA73" s="1124"/>
      <c r="BB73" s="1124" t="s">
        <v>555</v>
      </c>
      <c r="BC73" s="1124"/>
      <c r="BD73" s="1124"/>
      <c r="BE73" s="1124"/>
      <c r="BF73" s="1124"/>
      <c r="BG73" s="1124"/>
      <c r="BH73" s="1124"/>
      <c r="BI73" s="1124"/>
      <c r="BJ73" s="1124"/>
      <c r="BK73" s="1124"/>
      <c r="BL73" s="1124"/>
      <c r="BM73" s="1124"/>
      <c r="BN73" s="1124"/>
      <c r="BO73" s="1124"/>
      <c r="BP73" s="1125"/>
      <c r="BQ73" s="1125"/>
      <c r="BR73" s="1125"/>
      <c r="BS73" s="1125"/>
      <c r="BT73" s="1125"/>
      <c r="BU73" s="1125"/>
      <c r="BV73" s="1125"/>
      <c r="BW73" s="1125"/>
      <c r="BX73" s="1125"/>
      <c r="BY73" s="1125"/>
      <c r="BZ73" s="1125"/>
      <c r="CA73" s="1125"/>
      <c r="CB73" s="1125"/>
      <c r="CC73" s="1125"/>
      <c r="CD73" s="1125"/>
      <c r="CE73" s="1125"/>
      <c r="CF73" s="1125"/>
      <c r="CG73" s="1125"/>
      <c r="CH73" s="1125"/>
      <c r="CI73" s="1125"/>
      <c r="CJ73" s="1125"/>
      <c r="CK73" s="1125"/>
      <c r="CL73" s="1125"/>
      <c r="CM73" s="1125"/>
      <c r="CN73" s="1125"/>
      <c r="CO73" s="1125"/>
      <c r="CP73" s="1125"/>
      <c r="CQ73" s="1125"/>
      <c r="CR73" s="1125"/>
      <c r="CS73" s="1125"/>
      <c r="CT73" s="1125"/>
      <c r="CU73" s="1125"/>
      <c r="CV73" s="1125"/>
      <c r="CW73" s="1125"/>
      <c r="CX73" s="1125"/>
      <c r="CY73" s="1125"/>
      <c r="CZ73" s="1125"/>
      <c r="DA73" s="1125"/>
      <c r="DB73" s="1125"/>
      <c r="DC73" s="1125"/>
    </row>
    <row r="74" spans="2:107" x14ac:dyDescent="0.15">
      <c r="B74" s="1095"/>
      <c r="G74" s="1121"/>
      <c r="H74" s="1121"/>
      <c r="I74" s="1121"/>
      <c r="J74" s="1121"/>
      <c r="K74" s="1141"/>
      <c r="L74" s="1141"/>
      <c r="M74" s="1141"/>
      <c r="N74" s="1141"/>
      <c r="AM74" s="1113"/>
      <c r="AN74" s="1124"/>
      <c r="AO74" s="1124"/>
      <c r="AP74" s="1124"/>
      <c r="AQ74" s="1124"/>
      <c r="AR74" s="1124"/>
      <c r="AS74" s="1124"/>
      <c r="AT74" s="1124"/>
      <c r="AU74" s="1124"/>
      <c r="AV74" s="1124"/>
      <c r="AW74" s="1124"/>
      <c r="AX74" s="1124"/>
      <c r="AY74" s="1124"/>
      <c r="AZ74" s="1124"/>
      <c r="BA74" s="1124"/>
      <c r="BB74" s="1124"/>
      <c r="BC74" s="1124"/>
      <c r="BD74" s="1124"/>
      <c r="BE74" s="1124"/>
      <c r="BF74" s="1124"/>
      <c r="BG74" s="1124"/>
      <c r="BH74" s="1124"/>
      <c r="BI74" s="1124"/>
      <c r="BJ74" s="1124"/>
      <c r="BK74" s="1124"/>
      <c r="BL74" s="1124"/>
      <c r="BM74" s="1124"/>
      <c r="BN74" s="1124"/>
      <c r="BO74" s="1124"/>
      <c r="BP74" s="1125"/>
      <c r="BQ74" s="1125"/>
      <c r="BR74" s="1125"/>
      <c r="BS74" s="1125"/>
      <c r="BT74" s="1125"/>
      <c r="BU74" s="1125"/>
      <c r="BV74" s="1125"/>
      <c r="BW74" s="1125"/>
      <c r="BX74" s="1125"/>
      <c r="BY74" s="1125"/>
      <c r="BZ74" s="1125"/>
      <c r="CA74" s="1125"/>
      <c r="CB74" s="1125"/>
      <c r="CC74" s="1125"/>
      <c r="CD74" s="1125"/>
      <c r="CE74" s="1125"/>
      <c r="CF74" s="1125"/>
      <c r="CG74" s="1125"/>
      <c r="CH74" s="1125"/>
      <c r="CI74" s="1125"/>
      <c r="CJ74" s="1125"/>
      <c r="CK74" s="1125"/>
      <c r="CL74" s="1125"/>
      <c r="CM74" s="1125"/>
      <c r="CN74" s="1125"/>
      <c r="CO74" s="1125"/>
      <c r="CP74" s="1125"/>
      <c r="CQ74" s="1125"/>
      <c r="CR74" s="1125"/>
      <c r="CS74" s="1125"/>
      <c r="CT74" s="1125"/>
      <c r="CU74" s="1125"/>
      <c r="CV74" s="1125"/>
      <c r="CW74" s="1125"/>
      <c r="CX74" s="1125"/>
      <c r="CY74" s="1125"/>
      <c r="CZ74" s="1125"/>
      <c r="DA74" s="1125"/>
      <c r="DB74" s="1125"/>
      <c r="DC74" s="1125"/>
    </row>
    <row r="75" spans="2:107" x14ac:dyDescent="0.15">
      <c r="B75" s="1095"/>
      <c r="G75" s="1121"/>
      <c r="H75" s="1121"/>
      <c r="I75" s="1114"/>
      <c r="J75" s="1114"/>
      <c r="K75" s="1123"/>
      <c r="L75" s="1123"/>
      <c r="M75" s="1123"/>
      <c r="N75" s="1123"/>
      <c r="AM75" s="1113"/>
      <c r="AN75" s="1124"/>
      <c r="AO75" s="1124"/>
      <c r="AP75" s="1124"/>
      <c r="AQ75" s="1124"/>
      <c r="AR75" s="1124"/>
      <c r="AS75" s="1124"/>
      <c r="AT75" s="1124"/>
      <c r="AU75" s="1124"/>
      <c r="AV75" s="1124"/>
      <c r="AW75" s="1124"/>
      <c r="AX75" s="1124"/>
      <c r="AY75" s="1124"/>
      <c r="AZ75" s="1124"/>
      <c r="BA75" s="1124"/>
      <c r="BB75" s="1124" t="s">
        <v>560</v>
      </c>
      <c r="BC75" s="1124"/>
      <c r="BD75" s="1124"/>
      <c r="BE75" s="1124"/>
      <c r="BF75" s="1124"/>
      <c r="BG75" s="1124"/>
      <c r="BH75" s="1124"/>
      <c r="BI75" s="1124"/>
      <c r="BJ75" s="1124"/>
      <c r="BK75" s="1124"/>
      <c r="BL75" s="1124"/>
      <c r="BM75" s="1124"/>
      <c r="BN75" s="1124"/>
      <c r="BO75" s="1124"/>
      <c r="BP75" s="1125">
        <v>14.2</v>
      </c>
      <c r="BQ75" s="1125"/>
      <c r="BR75" s="1125"/>
      <c r="BS75" s="1125"/>
      <c r="BT75" s="1125"/>
      <c r="BU75" s="1125"/>
      <c r="BV75" s="1125"/>
      <c r="BW75" s="1125"/>
      <c r="BX75" s="1125">
        <v>15</v>
      </c>
      <c r="BY75" s="1125"/>
      <c r="BZ75" s="1125"/>
      <c r="CA75" s="1125"/>
      <c r="CB75" s="1125"/>
      <c r="CC75" s="1125"/>
      <c r="CD75" s="1125"/>
      <c r="CE75" s="1125"/>
      <c r="CF75" s="1125">
        <v>15</v>
      </c>
      <c r="CG75" s="1125"/>
      <c r="CH75" s="1125"/>
      <c r="CI75" s="1125"/>
      <c r="CJ75" s="1125"/>
      <c r="CK75" s="1125"/>
      <c r="CL75" s="1125"/>
      <c r="CM75" s="1125"/>
      <c r="CN75" s="1125">
        <v>14.9</v>
      </c>
      <c r="CO75" s="1125"/>
      <c r="CP75" s="1125"/>
      <c r="CQ75" s="1125"/>
      <c r="CR75" s="1125"/>
      <c r="CS75" s="1125"/>
      <c r="CT75" s="1125"/>
      <c r="CU75" s="1125"/>
      <c r="CV75" s="1125">
        <v>14.5</v>
      </c>
      <c r="CW75" s="1125"/>
      <c r="CX75" s="1125"/>
      <c r="CY75" s="1125"/>
      <c r="CZ75" s="1125"/>
      <c r="DA75" s="1125"/>
      <c r="DB75" s="1125"/>
      <c r="DC75" s="1125"/>
    </row>
    <row r="76" spans="2:107" x14ac:dyDescent="0.15">
      <c r="B76" s="1095"/>
      <c r="G76" s="1121"/>
      <c r="H76" s="1121"/>
      <c r="I76" s="1114"/>
      <c r="J76" s="1114"/>
      <c r="K76" s="1123"/>
      <c r="L76" s="1123"/>
      <c r="M76" s="1123"/>
      <c r="N76" s="1123"/>
      <c r="AM76" s="1113"/>
      <c r="AN76" s="1124"/>
      <c r="AO76" s="1124"/>
      <c r="AP76" s="1124"/>
      <c r="AQ76" s="1124"/>
      <c r="AR76" s="1124"/>
      <c r="AS76" s="1124"/>
      <c r="AT76" s="1124"/>
      <c r="AU76" s="1124"/>
      <c r="AV76" s="1124"/>
      <c r="AW76" s="1124"/>
      <c r="AX76" s="1124"/>
      <c r="AY76" s="1124"/>
      <c r="AZ76" s="1124"/>
      <c r="BA76" s="1124"/>
      <c r="BB76" s="1124"/>
      <c r="BC76" s="1124"/>
      <c r="BD76" s="1124"/>
      <c r="BE76" s="1124"/>
      <c r="BF76" s="1124"/>
      <c r="BG76" s="1124"/>
      <c r="BH76" s="1124"/>
      <c r="BI76" s="1124"/>
      <c r="BJ76" s="1124"/>
      <c r="BK76" s="1124"/>
      <c r="BL76" s="1124"/>
      <c r="BM76" s="1124"/>
      <c r="BN76" s="1124"/>
      <c r="BO76" s="1124"/>
      <c r="BP76" s="1125"/>
      <c r="BQ76" s="1125"/>
      <c r="BR76" s="1125"/>
      <c r="BS76" s="1125"/>
      <c r="BT76" s="1125"/>
      <c r="BU76" s="1125"/>
      <c r="BV76" s="1125"/>
      <c r="BW76" s="1125"/>
      <c r="BX76" s="1125"/>
      <c r="BY76" s="1125"/>
      <c r="BZ76" s="1125"/>
      <c r="CA76" s="1125"/>
      <c r="CB76" s="1125"/>
      <c r="CC76" s="1125"/>
      <c r="CD76" s="1125"/>
      <c r="CE76" s="1125"/>
      <c r="CF76" s="1125"/>
      <c r="CG76" s="1125"/>
      <c r="CH76" s="1125"/>
      <c r="CI76" s="1125"/>
      <c r="CJ76" s="1125"/>
      <c r="CK76" s="1125"/>
      <c r="CL76" s="1125"/>
      <c r="CM76" s="1125"/>
      <c r="CN76" s="1125"/>
      <c r="CO76" s="1125"/>
      <c r="CP76" s="1125"/>
      <c r="CQ76" s="1125"/>
      <c r="CR76" s="1125"/>
      <c r="CS76" s="1125"/>
      <c r="CT76" s="1125"/>
      <c r="CU76" s="1125"/>
      <c r="CV76" s="1125"/>
      <c r="CW76" s="1125"/>
      <c r="CX76" s="1125"/>
      <c r="CY76" s="1125"/>
      <c r="CZ76" s="1125"/>
      <c r="DA76" s="1125"/>
      <c r="DB76" s="1125"/>
      <c r="DC76" s="1125"/>
    </row>
    <row r="77" spans="2:107" x14ac:dyDescent="0.15">
      <c r="B77" s="1095"/>
      <c r="G77" s="1114"/>
      <c r="H77" s="1114"/>
      <c r="I77" s="1114"/>
      <c r="J77" s="1114"/>
      <c r="K77" s="1141"/>
      <c r="L77" s="1141"/>
      <c r="M77" s="1141"/>
      <c r="N77" s="1141"/>
      <c r="AN77" s="1120" t="s">
        <v>557</v>
      </c>
      <c r="AO77" s="1120"/>
      <c r="AP77" s="1120"/>
      <c r="AQ77" s="1120"/>
      <c r="AR77" s="1120"/>
      <c r="AS77" s="1120"/>
      <c r="AT77" s="1120"/>
      <c r="AU77" s="1120"/>
      <c r="AV77" s="1120"/>
      <c r="AW77" s="1120"/>
      <c r="AX77" s="1120"/>
      <c r="AY77" s="1120"/>
      <c r="AZ77" s="1120"/>
      <c r="BA77" s="1120"/>
      <c r="BB77" s="1124" t="s">
        <v>555</v>
      </c>
      <c r="BC77" s="1124"/>
      <c r="BD77" s="1124"/>
      <c r="BE77" s="1124"/>
      <c r="BF77" s="1124"/>
      <c r="BG77" s="1124"/>
      <c r="BH77" s="1124"/>
      <c r="BI77" s="1124"/>
      <c r="BJ77" s="1124"/>
      <c r="BK77" s="1124"/>
      <c r="BL77" s="1124"/>
      <c r="BM77" s="1124"/>
      <c r="BN77" s="1124"/>
      <c r="BO77" s="1124"/>
      <c r="BP77" s="1125">
        <v>19</v>
      </c>
      <c r="BQ77" s="1125"/>
      <c r="BR77" s="1125"/>
      <c r="BS77" s="1125"/>
      <c r="BT77" s="1125"/>
      <c r="BU77" s="1125"/>
      <c r="BV77" s="1125"/>
      <c r="BW77" s="1125"/>
      <c r="BX77" s="1125">
        <v>15.3</v>
      </c>
      <c r="BY77" s="1125"/>
      <c r="BZ77" s="1125"/>
      <c r="CA77" s="1125"/>
      <c r="CB77" s="1125"/>
      <c r="CC77" s="1125"/>
      <c r="CD77" s="1125"/>
      <c r="CE77" s="1125"/>
      <c r="CF77" s="1125">
        <v>14.9</v>
      </c>
      <c r="CG77" s="1125"/>
      <c r="CH77" s="1125"/>
      <c r="CI77" s="1125"/>
      <c r="CJ77" s="1125"/>
      <c r="CK77" s="1125"/>
      <c r="CL77" s="1125"/>
      <c r="CM77" s="1125"/>
      <c r="CN77" s="1125">
        <v>14.5</v>
      </c>
      <c r="CO77" s="1125"/>
      <c r="CP77" s="1125"/>
      <c r="CQ77" s="1125"/>
      <c r="CR77" s="1125"/>
      <c r="CS77" s="1125"/>
      <c r="CT77" s="1125"/>
      <c r="CU77" s="1125"/>
      <c r="CV77" s="1125">
        <v>25.2</v>
      </c>
      <c r="CW77" s="1125"/>
      <c r="CX77" s="1125"/>
      <c r="CY77" s="1125"/>
      <c r="CZ77" s="1125"/>
      <c r="DA77" s="1125"/>
      <c r="DB77" s="1125"/>
      <c r="DC77" s="1125"/>
    </row>
    <row r="78" spans="2:107" x14ac:dyDescent="0.15">
      <c r="B78" s="1095"/>
      <c r="G78" s="1114"/>
      <c r="H78" s="1114"/>
      <c r="I78" s="1114"/>
      <c r="J78" s="1114"/>
      <c r="K78" s="1141"/>
      <c r="L78" s="1141"/>
      <c r="M78" s="1141"/>
      <c r="N78" s="1141"/>
      <c r="AN78" s="1120"/>
      <c r="AO78" s="1120"/>
      <c r="AP78" s="1120"/>
      <c r="AQ78" s="1120"/>
      <c r="AR78" s="1120"/>
      <c r="AS78" s="1120"/>
      <c r="AT78" s="1120"/>
      <c r="AU78" s="1120"/>
      <c r="AV78" s="1120"/>
      <c r="AW78" s="1120"/>
      <c r="AX78" s="1120"/>
      <c r="AY78" s="1120"/>
      <c r="AZ78" s="1120"/>
      <c r="BA78" s="1120"/>
      <c r="BB78" s="1124"/>
      <c r="BC78" s="1124"/>
      <c r="BD78" s="1124"/>
      <c r="BE78" s="1124"/>
      <c r="BF78" s="1124"/>
      <c r="BG78" s="1124"/>
      <c r="BH78" s="1124"/>
      <c r="BI78" s="1124"/>
      <c r="BJ78" s="1124"/>
      <c r="BK78" s="1124"/>
      <c r="BL78" s="1124"/>
      <c r="BM78" s="1124"/>
      <c r="BN78" s="1124"/>
      <c r="BO78" s="1124"/>
      <c r="BP78" s="1125"/>
      <c r="BQ78" s="1125"/>
      <c r="BR78" s="1125"/>
      <c r="BS78" s="1125"/>
      <c r="BT78" s="1125"/>
      <c r="BU78" s="1125"/>
      <c r="BV78" s="1125"/>
      <c r="BW78" s="1125"/>
      <c r="BX78" s="1125"/>
      <c r="BY78" s="1125"/>
      <c r="BZ78" s="1125"/>
      <c r="CA78" s="1125"/>
      <c r="CB78" s="1125"/>
      <c r="CC78" s="1125"/>
      <c r="CD78" s="1125"/>
      <c r="CE78" s="1125"/>
      <c r="CF78" s="1125"/>
      <c r="CG78" s="1125"/>
      <c r="CH78" s="1125"/>
      <c r="CI78" s="1125"/>
      <c r="CJ78" s="1125"/>
      <c r="CK78" s="1125"/>
      <c r="CL78" s="1125"/>
      <c r="CM78" s="1125"/>
      <c r="CN78" s="1125"/>
      <c r="CO78" s="1125"/>
      <c r="CP78" s="1125"/>
      <c r="CQ78" s="1125"/>
      <c r="CR78" s="1125"/>
      <c r="CS78" s="1125"/>
      <c r="CT78" s="1125"/>
      <c r="CU78" s="1125"/>
      <c r="CV78" s="1125"/>
      <c r="CW78" s="1125"/>
      <c r="CX78" s="1125"/>
      <c r="CY78" s="1125"/>
      <c r="CZ78" s="1125"/>
      <c r="DA78" s="1125"/>
      <c r="DB78" s="1125"/>
      <c r="DC78" s="1125"/>
    </row>
    <row r="79" spans="2:107" x14ac:dyDescent="0.15">
      <c r="B79" s="1095"/>
      <c r="G79" s="1114"/>
      <c r="H79" s="1114"/>
      <c r="I79" s="1127"/>
      <c r="J79" s="1127"/>
      <c r="K79" s="1142"/>
      <c r="L79" s="1142"/>
      <c r="M79" s="1142"/>
      <c r="N79" s="1142"/>
      <c r="AN79" s="1120"/>
      <c r="AO79" s="1120"/>
      <c r="AP79" s="1120"/>
      <c r="AQ79" s="1120"/>
      <c r="AR79" s="1120"/>
      <c r="AS79" s="1120"/>
      <c r="AT79" s="1120"/>
      <c r="AU79" s="1120"/>
      <c r="AV79" s="1120"/>
      <c r="AW79" s="1120"/>
      <c r="AX79" s="1120"/>
      <c r="AY79" s="1120"/>
      <c r="AZ79" s="1120"/>
      <c r="BA79" s="1120"/>
      <c r="BB79" s="1124" t="s">
        <v>560</v>
      </c>
      <c r="BC79" s="1124"/>
      <c r="BD79" s="1124"/>
      <c r="BE79" s="1124"/>
      <c r="BF79" s="1124"/>
      <c r="BG79" s="1124"/>
      <c r="BH79" s="1124"/>
      <c r="BI79" s="1124"/>
      <c r="BJ79" s="1124"/>
      <c r="BK79" s="1124"/>
      <c r="BL79" s="1124"/>
      <c r="BM79" s="1124"/>
      <c r="BN79" s="1124"/>
      <c r="BO79" s="1124"/>
      <c r="BP79" s="1125">
        <v>8.5</v>
      </c>
      <c r="BQ79" s="1125"/>
      <c r="BR79" s="1125"/>
      <c r="BS79" s="1125"/>
      <c r="BT79" s="1125"/>
      <c r="BU79" s="1125"/>
      <c r="BV79" s="1125"/>
      <c r="BW79" s="1125"/>
      <c r="BX79" s="1125">
        <v>8.5</v>
      </c>
      <c r="BY79" s="1125"/>
      <c r="BZ79" s="1125"/>
      <c r="CA79" s="1125"/>
      <c r="CB79" s="1125"/>
      <c r="CC79" s="1125"/>
      <c r="CD79" s="1125"/>
      <c r="CE79" s="1125"/>
      <c r="CF79" s="1125">
        <v>8.5</v>
      </c>
      <c r="CG79" s="1125"/>
      <c r="CH79" s="1125"/>
      <c r="CI79" s="1125"/>
      <c r="CJ79" s="1125"/>
      <c r="CK79" s="1125"/>
      <c r="CL79" s="1125"/>
      <c r="CM79" s="1125"/>
      <c r="CN79" s="1125">
        <v>8.4</v>
      </c>
      <c r="CO79" s="1125"/>
      <c r="CP79" s="1125"/>
      <c r="CQ79" s="1125"/>
      <c r="CR79" s="1125"/>
      <c r="CS79" s="1125"/>
      <c r="CT79" s="1125"/>
      <c r="CU79" s="1125"/>
      <c r="CV79" s="1125">
        <v>8.9</v>
      </c>
      <c r="CW79" s="1125"/>
      <c r="CX79" s="1125"/>
      <c r="CY79" s="1125"/>
      <c r="CZ79" s="1125"/>
      <c r="DA79" s="1125"/>
      <c r="DB79" s="1125"/>
      <c r="DC79" s="1125"/>
    </row>
    <row r="80" spans="2:107" x14ac:dyDescent="0.15">
      <c r="B80" s="1095"/>
      <c r="G80" s="1114"/>
      <c r="H80" s="1114"/>
      <c r="I80" s="1127"/>
      <c r="J80" s="1127"/>
      <c r="K80" s="1142"/>
      <c r="L80" s="1142"/>
      <c r="M80" s="1142"/>
      <c r="N80" s="1142"/>
      <c r="AN80" s="1120"/>
      <c r="AO80" s="1120"/>
      <c r="AP80" s="1120"/>
      <c r="AQ80" s="1120"/>
      <c r="AR80" s="1120"/>
      <c r="AS80" s="1120"/>
      <c r="AT80" s="1120"/>
      <c r="AU80" s="1120"/>
      <c r="AV80" s="1120"/>
      <c r="AW80" s="1120"/>
      <c r="AX80" s="1120"/>
      <c r="AY80" s="1120"/>
      <c r="AZ80" s="1120"/>
      <c r="BA80" s="1120"/>
      <c r="BB80" s="1124"/>
      <c r="BC80" s="1124"/>
      <c r="BD80" s="1124"/>
      <c r="BE80" s="1124"/>
      <c r="BF80" s="1124"/>
      <c r="BG80" s="1124"/>
      <c r="BH80" s="1124"/>
      <c r="BI80" s="1124"/>
      <c r="BJ80" s="1124"/>
      <c r="BK80" s="1124"/>
      <c r="BL80" s="1124"/>
      <c r="BM80" s="1124"/>
      <c r="BN80" s="1124"/>
      <c r="BO80" s="1124"/>
      <c r="BP80" s="1125"/>
      <c r="BQ80" s="1125"/>
      <c r="BR80" s="1125"/>
      <c r="BS80" s="1125"/>
      <c r="BT80" s="1125"/>
      <c r="BU80" s="1125"/>
      <c r="BV80" s="1125"/>
      <c r="BW80" s="1125"/>
      <c r="BX80" s="1125"/>
      <c r="BY80" s="1125"/>
      <c r="BZ80" s="1125"/>
      <c r="CA80" s="1125"/>
      <c r="CB80" s="1125"/>
      <c r="CC80" s="1125"/>
      <c r="CD80" s="1125"/>
      <c r="CE80" s="1125"/>
      <c r="CF80" s="1125"/>
      <c r="CG80" s="1125"/>
      <c r="CH80" s="1125"/>
      <c r="CI80" s="1125"/>
      <c r="CJ80" s="1125"/>
      <c r="CK80" s="1125"/>
      <c r="CL80" s="1125"/>
      <c r="CM80" s="1125"/>
      <c r="CN80" s="1125"/>
      <c r="CO80" s="1125"/>
      <c r="CP80" s="1125"/>
      <c r="CQ80" s="1125"/>
      <c r="CR80" s="1125"/>
      <c r="CS80" s="1125"/>
      <c r="CT80" s="1125"/>
      <c r="CU80" s="1125"/>
      <c r="CV80" s="1125"/>
      <c r="CW80" s="1125"/>
      <c r="CX80" s="1125"/>
      <c r="CY80" s="1125"/>
      <c r="CZ80" s="1125"/>
      <c r="DA80" s="1125"/>
      <c r="DB80" s="1125"/>
      <c r="DC80" s="1125"/>
    </row>
    <row r="81" spans="2:109" x14ac:dyDescent="0.15">
      <c r="B81" s="1095"/>
    </row>
    <row r="82" spans="2:109" ht="17.25" x14ac:dyDescent="0.15">
      <c r="B82" s="1095"/>
      <c r="K82" s="1143"/>
      <c r="L82" s="1143"/>
      <c r="M82" s="1143"/>
      <c r="N82" s="1143"/>
      <c r="AQ82" s="1143"/>
      <c r="AR82" s="1143"/>
      <c r="AS82" s="1143"/>
      <c r="AT82" s="1143"/>
      <c r="BC82" s="1143"/>
      <c r="BD82" s="1143"/>
      <c r="BE82" s="1143"/>
      <c r="BF82" s="1143"/>
      <c r="BO82" s="1143"/>
      <c r="BP82" s="1143"/>
      <c r="BQ82" s="1143"/>
      <c r="BR82" s="1143"/>
      <c r="CA82" s="1143"/>
      <c r="CB82" s="1143"/>
      <c r="CC82" s="1143"/>
      <c r="CD82" s="1143"/>
      <c r="CM82" s="1143"/>
      <c r="CN82" s="1143"/>
      <c r="CO82" s="1143"/>
      <c r="CP82" s="1143"/>
      <c r="CY82" s="1143"/>
      <c r="CZ82" s="1143"/>
      <c r="DA82" s="1143"/>
      <c r="DB82" s="1143"/>
      <c r="DC82" s="1143"/>
    </row>
    <row r="83" spans="2:109" x14ac:dyDescent="0.15">
      <c r="B83" s="1097"/>
      <c r="C83" s="1098"/>
      <c r="D83" s="1098"/>
      <c r="E83" s="1098"/>
      <c r="F83" s="1098"/>
      <c r="G83" s="1098"/>
      <c r="H83" s="1098"/>
      <c r="I83" s="1098"/>
      <c r="J83" s="1098"/>
      <c r="K83" s="1098"/>
      <c r="L83" s="1098"/>
      <c r="M83" s="1098"/>
      <c r="N83" s="1098"/>
      <c r="O83" s="1098"/>
      <c r="P83" s="1098"/>
      <c r="Q83" s="1098"/>
      <c r="R83" s="1098"/>
      <c r="S83" s="1098"/>
      <c r="T83" s="1098"/>
      <c r="U83" s="1098"/>
      <c r="V83" s="1098"/>
      <c r="W83" s="1098"/>
      <c r="X83" s="1098"/>
      <c r="Y83" s="1098"/>
      <c r="Z83" s="1098"/>
      <c r="AA83" s="1098"/>
      <c r="AB83" s="1098"/>
      <c r="AC83" s="1098"/>
      <c r="AD83" s="1098"/>
      <c r="AE83" s="1098"/>
      <c r="AF83" s="1098"/>
      <c r="AG83" s="1098"/>
      <c r="AH83" s="1098"/>
      <c r="AI83" s="1098"/>
      <c r="AJ83" s="1098"/>
      <c r="AK83" s="1098"/>
      <c r="AL83" s="1098"/>
      <c r="AM83" s="1098"/>
      <c r="AN83" s="1098"/>
      <c r="AO83" s="1098"/>
      <c r="AP83" s="1098"/>
      <c r="AQ83" s="1098"/>
      <c r="AR83" s="1098"/>
      <c r="AS83" s="1098"/>
      <c r="AT83" s="1098"/>
      <c r="AU83" s="1098"/>
      <c r="AV83" s="1098"/>
      <c r="AW83" s="1098"/>
      <c r="AX83" s="1098"/>
      <c r="AY83" s="1098"/>
      <c r="AZ83" s="1098"/>
      <c r="BA83" s="1098"/>
      <c r="BB83" s="1098"/>
      <c r="BC83" s="1098"/>
      <c r="BD83" s="1098"/>
      <c r="BE83" s="1098"/>
      <c r="BF83" s="1098"/>
      <c r="BG83" s="1098"/>
      <c r="BH83" s="1098"/>
      <c r="BI83" s="1098"/>
      <c r="BJ83" s="1098"/>
      <c r="BK83" s="1098"/>
      <c r="BL83" s="1098"/>
      <c r="BM83" s="1098"/>
      <c r="BN83" s="1098"/>
      <c r="BO83" s="1098"/>
      <c r="BP83" s="1098"/>
      <c r="BQ83" s="1098"/>
      <c r="BR83" s="1098"/>
      <c r="BS83" s="1098"/>
      <c r="BT83" s="1098"/>
      <c r="BU83" s="1098"/>
      <c r="BV83" s="1098"/>
      <c r="BW83" s="1098"/>
      <c r="BX83" s="1098"/>
      <c r="BY83" s="1098"/>
      <c r="BZ83" s="1098"/>
      <c r="CA83" s="1098"/>
      <c r="CB83" s="1098"/>
      <c r="CC83" s="1098"/>
      <c r="CD83" s="1098"/>
      <c r="CE83" s="1098"/>
      <c r="CF83" s="1098"/>
      <c r="CG83" s="1098"/>
      <c r="CH83" s="1098"/>
      <c r="CI83" s="1098"/>
      <c r="CJ83" s="1098"/>
      <c r="CK83" s="1098"/>
      <c r="CL83" s="1098"/>
      <c r="CM83" s="1098"/>
      <c r="CN83" s="1098"/>
      <c r="CO83" s="1098"/>
      <c r="CP83" s="1098"/>
      <c r="CQ83" s="1098"/>
      <c r="CR83" s="1098"/>
      <c r="CS83" s="1098"/>
      <c r="CT83" s="1098"/>
      <c r="CU83" s="1098"/>
      <c r="CV83" s="1098"/>
      <c r="CW83" s="1098"/>
      <c r="CX83" s="1098"/>
      <c r="CY83" s="1098"/>
      <c r="CZ83" s="1098"/>
      <c r="DA83" s="1098"/>
      <c r="DB83" s="1098"/>
      <c r="DC83" s="1098"/>
      <c r="DD83" s="1099"/>
    </row>
    <row r="84" spans="2:109" x14ac:dyDescent="0.15">
      <c r="DD84" s="1089"/>
      <c r="DE84" s="1089"/>
    </row>
    <row r="85" spans="2:109" x14ac:dyDescent="0.15">
      <c r="DD85" s="1089"/>
      <c r="DE85" s="1089"/>
    </row>
  </sheetData>
  <sheetProtection algorithmName="SHA-512" hashValue="LlIV6dfffSsNYL0jFnL/Fooz6G1NhI0VwQqlbVEf1maz4zaqQOOy5dZG6bxmC5AsQOPlsRTHaYJIFLshiHp3Qg==" saltValue="1SgOl8AivcwrSKJ85iEICQ==" spinCount="100000" sheet="1" objects="1" scenarios="1" formatCells="0"/>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45"/>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BCC2-EBE8-4842-9A90-4D5349F9F08C}">
  <sheetPr>
    <pageSetUpPr fitToPage="1"/>
  </sheetPr>
  <dimension ref="A1:DR125"/>
  <sheetViews>
    <sheetView showGridLines="0" topLeftCell="A70" zoomScale="70" zoomScaleNormal="70" zoomScaleSheetLayoutView="70" workbookViewId="0"/>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1:34"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x14ac:dyDescent="0.15">
      <c r="S2" s="82"/>
      <c r="AH2" s="82"/>
    </row>
    <row r="3" spans="1: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x14ac:dyDescent="0.15"/>
    <row r="5" spans="1:34" x14ac:dyDescent="0.15"/>
    <row r="6" spans="1:34" x14ac:dyDescent="0.15"/>
    <row r="7" spans="1:34" x14ac:dyDescent="0.15"/>
    <row r="8" spans="1:34" x14ac:dyDescent="0.15"/>
    <row r="9" spans="1:34" x14ac:dyDescent="0.15">
      <c r="AH9" s="8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105</v>
      </c>
    </row>
  </sheetData>
  <sheetProtection algorithmName="SHA-512" hashValue="zioukuSkq3gWoMjBHL8eytwSGztXe+g0P2tZBC+yVI86ZaVRkF7pCeZR6HvEVh6U1zIsn6ut4iCvr4o8mbT/og==" saltValue="cF6CurdIj4eVDdmvIxDToQ==" spinCount="100000" sheet="1" objects="1" scenarios="1"/>
  <phoneticPr fontId="4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AF94A-EE4C-4F4E-86C6-092A7E316A70}">
  <sheetPr>
    <pageSetUpPr fitToPage="1"/>
  </sheetPr>
  <dimension ref="A1:DR125"/>
  <sheetViews>
    <sheetView showGridLines="0" topLeftCell="A93" zoomScale="70" zoomScaleNormal="70" zoomScaleSheetLayoutView="55" workbookViewId="0"/>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2:34"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x14ac:dyDescent="0.15">
      <c r="S2" s="82"/>
      <c r="AH2" s="82"/>
    </row>
    <row r="3" spans="2: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x14ac:dyDescent="0.15"/>
    <row r="5" spans="2:34" x14ac:dyDescent="0.15"/>
    <row r="6" spans="2:34" x14ac:dyDescent="0.15"/>
    <row r="7" spans="2:34" x14ac:dyDescent="0.15"/>
    <row r="8" spans="2:34" x14ac:dyDescent="0.15"/>
    <row r="9" spans="2:34" x14ac:dyDescent="0.15">
      <c r="AH9" s="8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c r="AG59" s="82"/>
      <c r="AH59" s="82"/>
    </row>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105</v>
      </c>
    </row>
  </sheetData>
  <sheetProtection algorithmName="SHA-512" hashValue="ZpSpoOIvTCnvxJW3/577meXbLf1hgbIwlGC4Aev5ZToHV0kEo5aHtqmvffKUHGi4SgaIV8wlv4DeoYjMIB788A==" saltValue="WREc77fQZULJT5PNnsqvdw==" spinCount="100000" sheet="1" objects="1" scenarios="1"/>
  <phoneticPr fontId="45"/>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4" customWidth="1"/>
    <col min="2" max="8" width="13.375" style="294" customWidth="1"/>
    <col min="9" max="16384" width="11.125" style="294"/>
  </cols>
  <sheetData>
    <row r="1" spans="1:8" x14ac:dyDescent="0.15">
      <c r="A1" s="101"/>
      <c r="B1" s="107"/>
      <c r="C1" s="111"/>
      <c r="D1" s="117"/>
      <c r="E1" s="127"/>
      <c r="F1" s="127"/>
      <c r="G1" s="127"/>
      <c r="H1" s="161"/>
    </row>
    <row r="2" spans="1:8" x14ac:dyDescent="0.15">
      <c r="A2" s="102"/>
      <c r="B2" s="108"/>
      <c r="C2" s="301"/>
      <c r="D2" s="118" t="s">
        <v>86</v>
      </c>
      <c r="E2" s="128"/>
      <c r="F2" s="309" t="s">
        <v>531</v>
      </c>
      <c r="G2" s="152"/>
      <c r="H2" s="162"/>
    </row>
    <row r="3" spans="1:8" x14ac:dyDescent="0.15">
      <c r="A3" s="118" t="s">
        <v>237</v>
      </c>
      <c r="B3" s="110"/>
      <c r="C3" s="302"/>
      <c r="D3" s="305">
        <v>1676888</v>
      </c>
      <c r="E3" s="307"/>
      <c r="F3" s="310">
        <v>85042</v>
      </c>
      <c r="G3" s="312"/>
      <c r="H3" s="315"/>
    </row>
    <row r="4" spans="1:8" x14ac:dyDescent="0.15">
      <c r="A4" s="103"/>
      <c r="B4" s="109"/>
      <c r="C4" s="303"/>
      <c r="D4" s="306">
        <v>78515</v>
      </c>
      <c r="E4" s="308"/>
      <c r="F4" s="311">
        <v>50806</v>
      </c>
      <c r="G4" s="313"/>
      <c r="H4" s="316"/>
    </row>
    <row r="5" spans="1:8" x14ac:dyDescent="0.15">
      <c r="A5" s="118" t="s">
        <v>526</v>
      </c>
      <c r="B5" s="110"/>
      <c r="C5" s="302"/>
      <c r="D5" s="305">
        <v>2181460</v>
      </c>
      <c r="E5" s="307"/>
      <c r="F5" s="310">
        <v>83774</v>
      </c>
      <c r="G5" s="312"/>
      <c r="H5" s="315"/>
    </row>
    <row r="6" spans="1:8" x14ac:dyDescent="0.15">
      <c r="A6" s="103"/>
      <c r="B6" s="109"/>
      <c r="C6" s="303"/>
      <c r="D6" s="306">
        <v>139654</v>
      </c>
      <c r="E6" s="308"/>
      <c r="F6" s="311">
        <v>52179</v>
      </c>
      <c r="G6" s="313"/>
      <c r="H6" s="316"/>
    </row>
    <row r="7" spans="1:8" x14ac:dyDescent="0.15">
      <c r="A7" s="118" t="s">
        <v>527</v>
      </c>
      <c r="B7" s="110"/>
      <c r="C7" s="302"/>
      <c r="D7" s="305">
        <v>1908222</v>
      </c>
      <c r="E7" s="307"/>
      <c r="F7" s="310">
        <v>132981</v>
      </c>
      <c r="G7" s="312"/>
      <c r="H7" s="315"/>
    </row>
    <row r="8" spans="1:8" x14ac:dyDescent="0.15">
      <c r="A8" s="103"/>
      <c r="B8" s="109"/>
      <c r="C8" s="303"/>
      <c r="D8" s="306">
        <v>100202</v>
      </c>
      <c r="E8" s="308"/>
      <c r="F8" s="311">
        <v>56973</v>
      </c>
      <c r="G8" s="313"/>
      <c r="H8" s="316"/>
    </row>
    <row r="9" spans="1:8" x14ac:dyDescent="0.15">
      <c r="A9" s="118" t="s">
        <v>482</v>
      </c>
      <c r="B9" s="110"/>
      <c r="C9" s="302"/>
      <c r="D9" s="305">
        <v>1729255</v>
      </c>
      <c r="E9" s="307"/>
      <c r="F9" s="310">
        <v>128523</v>
      </c>
      <c r="G9" s="312"/>
      <c r="H9" s="315"/>
    </row>
    <row r="10" spans="1:8" x14ac:dyDescent="0.15">
      <c r="A10" s="103"/>
      <c r="B10" s="109"/>
      <c r="C10" s="303"/>
      <c r="D10" s="306">
        <v>63636</v>
      </c>
      <c r="E10" s="308"/>
      <c r="F10" s="311">
        <v>56792</v>
      </c>
      <c r="G10" s="313"/>
      <c r="H10" s="316"/>
    </row>
    <row r="11" spans="1:8" x14ac:dyDescent="0.15">
      <c r="A11" s="118" t="s">
        <v>528</v>
      </c>
      <c r="B11" s="110"/>
      <c r="C11" s="302"/>
      <c r="D11" s="305">
        <v>265829</v>
      </c>
      <c r="E11" s="307"/>
      <c r="F11" s="310">
        <v>96469</v>
      </c>
      <c r="G11" s="312"/>
      <c r="H11" s="315"/>
    </row>
    <row r="12" spans="1:8" x14ac:dyDescent="0.15">
      <c r="A12" s="103"/>
      <c r="B12" s="109"/>
      <c r="C12" s="304"/>
      <c r="D12" s="306">
        <v>50551</v>
      </c>
      <c r="E12" s="308"/>
      <c r="F12" s="311">
        <v>49775</v>
      </c>
      <c r="G12" s="313"/>
      <c r="H12" s="316"/>
    </row>
    <row r="13" spans="1:8" x14ac:dyDescent="0.15">
      <c r="A13" s="118"/>
      <c r="B13" s="110"/>
      <c r="C13" s="302"/>
      <c r="D13" s="305">
        <v>1552331</v>
      </c>
      <c r="E13" s="307"/>
      <c r="F13" s="310">
        <v>105358</v>
      </c>
      <c r="G13" s="314"/>
      <c r="H13" s="315"/>
    </row>
    <row r="14" spans="1:8" x14ac:dyDescent="0.15">
      <c r="A14" s="103"/>
      <c r="B14" s="109"/>
      <c r="C14" s="303"/>
      <c r="D14" s="306">
        <v>86512</v>
      </c>
      <c r="E14" s="308"/>
      <c r="F14" s="311">
        <v>53305</v>
      </c>
      <c r="G14" s="313"/>
      <c r="H14" s="316"/>
    </row>
    <row r="17" spans="1:11" x14ac:dyDescent="0.15">
      <c r="A17" s="294" t="s">
        <v>24</v>
      </c>
    </row>
    <row r="18" spans="1:11" x14ac:dyDescent="0.15">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x14ac:dyDescent="0.15">
      <c r="A19" s="295" t="s">
        <v>93</v>
      </c>
      <c r="B19" s="295">
        <f>ROUND(VALUE(SUBSTITUTE(実質収支比率等に係る経年分析!F$48,"▲","-")),2)</f>
        <v>4.54</v>
      </c>
      <c r="C19" s="295">
        <f>ROUND(VALUE(SUBSTITUTE(実質収支比率等に係る経年分析!G$48,"▲","-")),2)</f>
        <v>32.78</v>
      </c>
      <c r="D19" s="295">
        <f>ROUND(VALUE(SUBSTITUTE(実質収支比率等に係る経年分析!H$48,"▲","-")),2)</f>
        <v>28.08</v>
      </c>
      <c r="E19" s="295">
        <f>ROUND(VALUE(SUBSTITUTE(実質収支比率等に係る経年分析!I$48,"▲","-")),2)</f>
        <v>6.24</v>
      </c>
      <c r="F19" s="295">
        <f>ROUND(VALUE(SUBSTITUTE(実質収支比率等に係る経年分析!J$48,"▲","-")),2)</f>
        <v>64.37</v>
      </c>
    </row>
    <row r="20" spans="1:11" x14ac:dyDescent="0.15">
      <c r="A20" s="295" t="s">
        <v>35</v>
      </c>
      <c r="B20" s="295">
        <f>ROUND(VALUE(SUBSTITUTE(実質収支比率等に係る経年分析!F$47,"▲","-")),2)</f>
        <v>57.97</v>
      </c>
      <c r="C20" s="295">
        <f>ROUND(VALUE(SUBSTITUTE(実質収支比率等に係る経年分析!G$47,"▲","-")),2)</f>
        <v>58.8</v>
      </c>
      <c r="D20" s="295">
        <f>ROUND(VALUE(SUBSTITUTE(実質収支比率等に係る経年分析!H$47,"▲","-")),2)</f>
        <v>76.069999999999993</v>
      </c>
      <c r="E20" s="295">
        <f>ROUND(VALUE(SUBSTITUTE(実質収支比率等に係る経年分析!I$47,"▲","-")),2)</f>
        <v>91.82</v>
      </c>
      <c r="F20" s="295">
        <f>ROUND(VALUE(SUBSTITUTE(実質収支比率等に係る経年分析!J$47,"▲","-")),2)</f>
        <v>89.22</v>
      </c>
    </row>
    <row r="21" spans="1:11" x14ac:dyDescent="0.15">
      <c r="A21" s="295" t="s">
        <v>119</v>
      </c>
      <c r="B21" s="295">
        <f>IF(ISNUMBER(VALUE(SUBSTITUTE(実質収支比率等に係る経年分析!F$49,"▲","-"))),ROUND(VALUE(SUBSTITUTE(実質収支比率等に係る経年分析!F$49,"▲","-")),2),NA())</f>
        <v>-60.19</v>
      </c>
      <c r="C21" s="295">
        <f>IF(ISNUMBER(VALUE(SUBSTITUTE(実質収支比率等に係る経年分析!G$49,"▲","-"))),ROUND(VALUE(SUBSTITUTE(実質収支比率等に係る経年分析!G$49,"▲","-")),2),NA())</f>
        <v>43.69</v>
      </c>
      <c r="D21" s="295">
        <f>IF(ISNUMBER(VALUE(SUBSTITUTE(実質収支比率等に係る経年分析!H$49,"▲","-"))),ROUND(VALUE(SUBSTITUTE(実質収支比率等に係る経年分析!H$49,"▲","-")),2),NA())</f>
        <v>13.18</v>
      </c>
      <c r="E21" s="295">
        <f>IF(ISNUMBER(VALUE(SUBSTITUTE(実質収支比率等に係る経年分析!I$49,"▲","-"))),ROUND(VALUE(SUBSTITUTE(実質収支比率等に係る経年分析!I$49,"▲","-")),2),NA())</f>
        <v>12.68</v>
      </c>
      <c r="F21" s="295">
        <f>IF(ISNUMBER(VALUE(SUBSTITUTE(実質収支比率等に係る経年分析!J$49,"▲","-"))),ROUND(VALUE(SUBSTITUTE(実質収支比率等に係る経年分析!J$49,"▲","-")),2),NA())</f>
        <v>61.28</v>
      </c>
    </row>
    <row r="24" spans="1:11" x14ac:dyDescent="0.15">
      <c r="A24" s="294" t="s">
        <v>106</v>
      </c>
    </row>
    <row r="25" spans="1:11" x14ac:dyDescent="0.15">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x14ac:dyDescent="0.15">
      <c r="A26" s="296"/>
      <c r="B26" s="296" t="s">
        <v>120</v>
      </c>
      <c r="C26" s="296" t="s">
        <v>71</v>
      </c>
      <c r="D26" s="296" t="s">
        <v>120</v>
      </c>
      <c r="E26" s="296" t="s">
        <v>71</v>
      </c>
      <c r="F26" s="296" t="s">
        <v>120</v>
      </c>
      <c r="G26" s="296" t="s">
        <v>71</v>
      </c>
      <c r="H26" s="296" t="s">
        <v>120</v>
      </c>
      <c r="I26" s="296" t="s">
        <v>71</v>
      </c>
      <c r="J26" s="296" t="s">
        <v>120</v>
      </c>
      <c r="K26" s="296" t="s">
        <v>71</v>
      </c>
    </row>
    <row r="27" spans="1:11" x14ac:dyDescent="0.15">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#N/A</v>
      </c>
      <c r="C27" s="296">
        <f>IF(ROUND(VALUE(SUBSTITUTE(連結実質赤字比率に係る赤字・黒字の構成分析!F$43,"▲","-")),2)&gt;=0,ABS(ROUND(VALUE(SUBSTITUTE(連結実質赤字比率に係る赤字・黒字の構成分析!F$43,"▲","-")),2)),NA())</f>
        <v>0</v>
      </c>
      <c r="D27" s="296" t="e">
        <f>IF(ROUND(VALUE(SUBSTITUTE(連結実質赤字比率に係る赤字・黒字の構成分析!G$43,"▲","-")),2)&lt;0,ABS(ROUND(VALUE(SUBSTITUTE(連結実質赤字比率に係る赤字・黒字の構成分析!G$43,"▲","-")),2)),NA())</f>
        <v>#N/A</v>
      </c>
      <c r="E27" s="296">
        <f>IF(ROUND(VALUE(SUBSTITUTE(連結実質赤字比率に係る赤字・黒字の構成分析!G$43,"▲","-")),2)&gt;=0,ABS(ROUND(VALUE(SUBSTITUTE(連結実質赤字比率に係る赤字・黒字の構成分析!G$43,"▲","-")),2)),NA())</f>
        <v>0</v>
      </c>
      <c r="F27" s="296" t="e">
        <f>IF(ROUND(VALUE(SUBSTITUTE(連結実質赤字比率に係る赤字・黒字の構成分析!H$43,"▲","-")),2)&lt;0,ABS(ROUND(VALUE(SUBSTITUTE(連結実質赤字比率に係る赤字・黒字の構成分析!H$43,"▲","-")),2)),NA())</f>
        <v>#N/A</v>
      </c>
      <c r="G27" s="296">
        <f>IF(ROUND(VALUE(SUBSTITUTE(連結実質赤字比率に係る赤字・黒字の構成分析!H$43,"▲","-")),2)&gt;=0,ABS(ROUND(VALUE(SUBSTITUTE(連結実質赤字比率に係る赤字・黒字の構成分析!H$43,"▲","-")),2)),NA())</f>
        <v>0</v>
      </c>
      <c r="H27" s="296" t="e">
        <f>IF(ROUND(VALUE(SUBSTITUTE(連結実質赤字比率に係る赤字・黒字の構成分析!I$43,"▲","-")),2)&lt;0,ABS(ROUND(VALUE(SUBSTITUTE(連結実質赤字比率に係る赤字・黒字の構成分析!I$43,"▲","-")),2)),NA())</f>
        <v>#N/A</v>
      </c>
      <c r="I27" s="296">
        <f>IF(ROUND(VALUE(SUBSTITUTE(連結実質赤字比率に係る赤字・黒字の構成分析!I$43,"▲","-")),2)&gt;=0,ABS(ROUND(VALUE(SUBSTITUTE(連結実質赤字比率に係る赤字・黒字の構成分析!I$43,"▲","-")),2)),NA())</f>
        <v>0</v>
      </c>
      <c r="J27" s="296" t="e">
        <f>IF(ROUND(VALUE(SUBSTITUTE(連結実質赤字比率に係る赤字・黒字の構成分析!J$43,"▲","-")),2)&lt;0,ABS(ROUND(VALUE(SUBSTITUTE(連結実質赤字比率に係る赤字・黒字の構成分析!J$43,"▲","-")),2)),NA())</f>
        <v>#N/A</v>
      </c>
      <c r="K27" s="296">
        <f>IF(ROUND(VALUE(SUBSTITUTE(連結実質赤字比率に係る赤字・黒字の構成分析!J$43,"▲","-")),2)&gt;=0,ABS(ROUND(VALUE(SUBSTITUTE(連結実質赤字比率に係る赤字・黒字の構成分析!J$43,"▲","-")),2)),NA())</f>
        <v>0</v>
      </c>
    </row>
    <row r="28" spans="1:11" x14ac:dyDescent="0.15">
      <c r="A28" s="296" t="str">
        <f>IF(連結実質赤字比率に係る赤字・黒字の構成分析!C$42="",NA(),連結実質赤字比率に係る赤字・黒字の構成分析!C$42)</f>
        <v>その他会計（赤字）</v>
      </c>
      <c r="B28" s="296" t="e">
        <f>IF(ROUND(VALUE(SUBSTITUTE(連結実質赤字比率に係る赤字・黒字の構成分析!F$42,"▲","-")),2)&lt;0,ABS(ROUND(VALUE(SUBSTITUTE(連結実質赤字比率に係る赤字・黒字の構成分析!F$42,"▲","-")),2)),NA())</f>
        <v>#VALUE!</v>
      </c>
      <c r="C28" s="296" t="e">
        <f>IF(ROUND(VALUE(SUBSTITUTE(連結実質赤字比率に係る赤字・黒字の構成分析!F$42,"▲","-")),2)&gt;=0,ABS(ROUND(VALUE(SUBSTITUTE(連結実質赤字比率に係る赤字・黒字の構成分析!F$42,"▲","-")),2)),NA())</f>
        <v>#VALUE!</v>
      </c>
      <c r="D28" s="296" t="e">
        <f>IF(ROUND(VALUE(SUBSTITUTE(連結実質赤字比率に係る赤字・黒字の構成分析!G$42,"▲","-")),2)&lt;0,ABS(ROUND(VALUE(SUBSTITUTE(連結実質赤字比率に係る赤字・黒字の構成分析!G$42,"▲","-")),2)),NA())</f>
        <v>#VALUE!</v>
      </c>
      <c r="E28" s="296" t="e">
        <f>IF(ROUND(VALUE(SUBSTITUTE(連結実質赤字比率に係る赤字・黒字の構成分析!G$42,"▲","-")),2)&gt;=0,ABS(ROUND(VALUE(SUBSTITUTE(連結実質赤字比率に係る赤字・黒字の構成分析!G$42,"▲","-")),2)),NA())</f>
        <v>#VALUE!</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x14ac:dyDescent="0.15">
      <c r="A29" s="296" t="str">
        <f>IF(連結実質赤字比率に係る赤字・黒字の構成分析!C$41="",NA(),連結実質赤字比率に係る赤字・黒字の構成分析!C$41)</f>
        <v>漁業集落排水事業特別会計</v>
      </c>
      <c r="B29" s="296" t="e">
        <f>IF(ROUND(VALUE(SUBSTITUTE(連結実質赤字比率に係る赤字・黒字の構成分析!F$41,"▲","-")),2)&lt;0,ABS(ROUND(VALUE(SUBSTITUTE(連結実質赤字比率に係る赤字・黒字の構成分析!F$41,"▲","-")),2)),NA())</f>
        <v>#N/A</v>
      </c>
      <c r="C29" s="296">
        <f>IF(ROUND(VALUE(SUBSTITUTE(連結実質赤字比率に係る赤字・黒字の構成分析!F$41,"▲","-")),2)&gt;=0,ABS(ROUND(VALUE(SUBSTITUTE(連結実質赤字比率に係る赤字・黒字の構成分析!F$41,"▲","-")),2)),NA())</f>
        <v>0</v>
      </c>
      <c r="D29" s="296" t="e">
        <f>IF(ROUND(VALUE(SUBSTITUTE(連結実質赤字比率に係る赤字・黒字の構成分析!G$41,"▲","-")),2)&lt;0,ABS(ROUND(VALUE(SUBSTITUTE(連結実質赤字比率に係る赤字・黒字の構成分析!G$41,"▲","-")),2)),NA())</f>
        <v>#N/A</v>
      </c>
      <c r="E29" s="296">
        <f>IF(ROUND(VALUE(SUBSTITUTE(連結実質赤字比率に係る赤字・黒字の構成分析!G$41,"▲","-")),2)&gt;=0,ABS(ROUND(VALUE(SUBSTITUTE(連結実質赤字比率に係る赤字・黒字の構成分析!G$41,"▲","-")),2)),NA())</f>
        <v>0</v>
      </c>
      <c r="F29" s="296" t="e">
        <f>IF(ROUND(VALUE(SUBSTITUTE(連結実質赤字比率に係る赤字・黒字の構成分析!H$41,"▲","-")),2)&lt;0,ABS(ROUND(VALUE(SUBSTITUTE(連結実質赤字比率に係る赤字・黒字の構成分析!H$41,"▲","-")),2)),NA())</f>
        <v>#N/A</v>
      </c>
      <c r="G29" s="296">
        <f>IF(ROUND(VALUE(SUBSTITUTE(連結実質赤字比率に係る赤字・黒字の構成分析!H$41,"▲","-")),2)&gt;=0,ABS(ROUND(VALUE(SUBSTITUTE(連結実質赤字比率に係る赤字・黒字の構成分析!H$41,"▲","-")),2)),NA())</f>
        <v>0</v>
      </c>
      <c r="H29" s="296" t="e">
        <f>IF(ROUND(VALUE(SUBSTITUTE(連結実質赤字比率に係る赤字・黒字の構成分析!I$41,"▲","-")),2)&lt;0,ABS(ROUND(VALUE(SUBSTITUTE(連結実質赤字比率に係る赤字・黒字の構成分析!I$41,"▲","-")),2)),NA())</f>
        <v>#N/A</v>
      </c>
      <c r="I29" s="296">
        <f>IF(ROUND(VALUE(SUBSTITUTE(連結実質赤字比率に係る赤字・黒字の構成分析!I$41,"▲","-")),2)&gt;=0,ABS(ROUND(VALUE(SUBSTITUTE(連結実質赤字比率に係る赤字・黒字の構成分析!I$41,"▲","-")),2)),NA())</f>
        <v>0</v>
      </c>
      <c r="J29" s="296" t="e">
        <f>IF(ROUND(VALUE(SUBSTITUTE(連結実質赤字比率に係る赤字・黒字の構成分析!J$41,"▲","-")),2)&lt;0,ABS(ROUND(VALUE(SUBSTITUTE(連結実質赤字比率に係る赤字・黒字の構成分析!J$41,"▲","-")),2)),NA())</f>
        <v>#N/A</v>
      </c>
      <c r="K29" s="296">
        <f>IF(ROUND(VALUE(SUBSTITUTE(連結実質赤字比率に係る赤字・黒字の構成分析!J$41,"▲","-")),2)&gt;=0,ABS(ROUND(VALUE(SUBSTITUTE(連結実質赤字比率に係る赤字・黒字の構成分析!J$41,"▲","-")),2)),NA())</f>
        <v>0.05</v>
      </c>
    </row>
    <row r="30" spans="1:11" x14ac:dyDescent="0.15">
      <c r="A30" s="296" t="str">
        <f>IF(連結実質赤字比率に係る赤字・黒字の構成分析!C$40="",NA(),連結実質赤字比率に係る赤字・黒字の構成分析!C$40)</f>
        <v>農業集落排水事業特別会計</v>
      </c>
      <c r="B30" s="296" t="e">
        <f>IF(ROUND(VALUE(SUBSTITUTE(連結実質赤字比率に係る赤字・黒字の構成分析!F$40,"▲","-")),2)&lt;0,ABS(ROUND(VALUE(SUBSTITUTE(連結実質赤字比率に係る赤字・黒字の構成分析!F$40,"▲","-")),2)),NA())</f>
        <v>#N/A</v>
      </c>
      <c r="C30" s="296">
        <f>IF(ROUND(VALUE(SUBSTITUTE(連結実質赤字比率に係る赤字・黒字の構成分析!F$40,"▲","-")),2)&gt;=0,ABS(ROUND(VALUE(SUBSTITUTE(連結実質赤字比率に係る赤字・黒字の構成分析!F$40,"▲","-")),2)),NA())</f>
        <v>0</v>
      </c>
      <c r="D30" s="296" t="e">
        <f>IF(ROUND(VALUE(SUBSTITUTE(連結実質赤字比率に係る赤字・黒字の構成分析!G$40,"▲","-")),2)&lt;0,ABS(ROUND(VALUE(SUBSTITUTE(連結実質赤字比率に係る赤字・黒字の構成分析!G$40,"▲","-")),2)),NA())</f>
        <v>#N/A</v>
      </c>
      <c r="E30" s="296">
        <f>IF(ROUND(VALUE(SUBSTITUTE(連結実質赤字比率に係る赤字・黒字の構成分析!G$40,"▲","-")),2)&gt;=0,ABS(ROUND(VALUE(SUBSTITUTE(連結実質赤字比率に係る赤字・黒字の構成分析!G$40,"▲","-")),2)),NA())</f>
        <v>0</v>
      </c>
      <c r="F30" s="296" t="e">
        <f>IF(ROUND(VALUE(SUBSTITUTE(連結実質赤字比率に係る赤字・黒字の構成分析!H$40,"▲","-")),2)&lt;0,ABS(ROUND(VALUE(SUBSTITUTE(連結実質赤字比率に係る赤字・黒字の構成分析!H$40,"▲","-")),2)),NA())</f>
        <v>#N/A</v>
      </c>
      <c r="G30" s="296">
        <f>IF(ROUND(VALUE(SUBSTITUTE(連結実質赤字比率に係る赤字・黒字の構成分析!H$40,"▲","-")),2)&gt;=0,ABS(ROUND(VALUE(SUBSTITUTE(連結実質赤字比率に係る赤字・黒字の構成分析!H$40,"▲","-")),2)),NA())</f>
        <v>0</v>
      </c>
      <c r="H30" s="296" t="e">
        <f>IF(ROUND(VALUE(SUBSTITUTE(連結実質赤字比率に係る赤字・黒字の構成分析!I$40,"▲","-")),2)&lt;0,ABS(ROUND(VALUE(SUBSTITUTE(連結実質赤字比率に係る赤字・黒字の構成分析!I$40,"▲","-")),2)),NA())</f>
        <v>#N/A</v>
      </c>
      <c r="I30" s="296">
        <f>IF(ROUND(VALUE(SUBSTITUTE(連結実質赤字比率に係る赤字・黒字の構成分析!I$40,"▲","-")),2)&gt;=0,ABS(ROUND(VALUE(SUBSTITUTE(連結実質赤字比率に係る赤字・黒字の構成分析!I$40,"▲","-")),2)),NA())</f>
        <v>0</v>
      </c>
      <c r="J30" s="296" t="e">
        <f>IF(ROUND(VALUE(SUBSTITUTE(連結実質赤字比率に係る赤字・黒字の構成分析!J$40,"▲","-")),2)&lt;0,ABS(ROUND(VALUE(SUBSTITUTE(連結実質赤字比率に係る赤字・黒字の構成分析!J$40,"▲","-")),2)),NA())</f>
        <v>#N/A</v>
      </c>
      <c r="K30" s="296">
        <f>IF(ROUND(VALUE(SUBSTITUTE(連結実質赤字比率に係る赤字・黒字の構成分析!J$40,"▲","-")),2)&gt;=0,ABS(ROUND(VALUE(SUBSTITUTE(連結実質赤字比率に係る赤字・黒字の構成分析!J$40,"▲","-")),2)),NA())</f>
        <v>0.05</v>
      </c>
    </row>
    <row r="31" spans="1:11" x14ac:dyDescent="0.15">
      <c r="A31" s="296" t="str">
        <f>IF(連結実質赤字比率に係る赤字・黒字の構成分析!C$39="",NA(),連結実質赤字比率に係る赤字・黒字の構成分析!C$39)</f>
        <v>下水道事業特別会計</v>
      </c>
      <c r="B31" s="296" t="e">
        <f>IF(ROUND(VALUE(SUBSTITUTE(連結実質赤字比率に係る赤字・黒字の構成分析!F$39,"▲","-")),2)&lt;0,ABS(ROUND(VALUE(SUBSTITUTE(連結実質赤字比率に係る赤字・黒字の構成分析!F$39,"▲","-")),2)),NA())</f>
        <v>#N/A</v>
      </c>
      <c r="C31" s="296">
        <f>IF(ROUND(VALUE(SUBSTITUTE(連結実質赤字比率に係る赤字・黒字の構成分析!F$39,"▲","-")),2)&gt;=0,ABS(ROUND(VALUE(SUBSTITUTE(連結実質赤字比率に係る赤字・黒字の構成分析!F$39,"▲","-")),2)),NA())</f>
        <v>0</v>
      </c>
      <c r="D31" s="296" t="e">
        <f>IF(ROUND(VALUE(SUBSTITUTE(連結実質赤字比率に係る赤字・黒字の構成分析!G$39,"▲","-")),2)&lt;0,ABS(ROUND(VALUE(SUBSTITUTE(連結実質赤字比率に係る赤字・黒字の構成分析!G$39,"▲","-")),2)),NA())</f>
        <v>#N/A</v>
      </c>
      <c r="E31" s="296">
        <f>IF(ROUND(VALUE(SUBSTITUTE(連結実質赤字比率に係る赤字・黒字の構成分析!G$39,"▲","-")),2)&gt;=0,ABS(ROUND(VALUE(SUBSTITUTE(連結実質赤字比率に係る赤字・黒字の構成分析!G$39,"▲","-")),2)),NA())</f>
        <v>0</v>
      </c>
      <c r="F31" s="296" t="e">
        <f>IF(ROUND(VALUE(SUBSTITUTE(連結実質赤字比率に係る赤字・黒字の構成分析!H$39,"▲","-")),2)&lt;0,ABS(ROUND(VALUE(SUBSTITUTE(連結実質赤字比率に係る赤字・黒字の構成分析!H$39,"▲","-")),2)),NA())</f>
        <v>#N/A</v>
      </c>
      <c r="G31" s="296">
        <f>IF(ROUND(VALUE(SUBSTITUTE(連結実質赤字比率に係る赤字・黒字の構成分析!H$39,"▲","-")),2)&gt;=0,ABS(ROUND(VALUE(SUBSTITUTE(連結実質赤字比率に係る赤字・黒字の構成分析!H$39,"▲","-")),2)),NA())</f>
        <v>0</v>
      </c>
      <c r="H31" s="296" t="e">
        <f>IF(ROUND(VALUE(SUBSTITUTE(連結実質赤字比率に係る赤字・黒字の構成分析!I$39,"▲","-")),2)&lt;0,ABS(ROUND(VALUE(SUBSTITUTE(連結実質赤字比率に係る赤字・黒字の構成分析!I$39,"▲","-")),2)),NA())</f>
        <v>#N/A</v>
      </c>
      <c r="I31" s="296">
        <f>IF(ROUND(VALUE(SUBSTITUTE(連結実質赤字比率に係る赤字・黒字の構成分析!I$39,"▲","-")),2)&gt;=0,ABS(ROUND(VALUE(SUBSTITUTE(連結実質赤字比率に係る赤字・黒字の構成分析!I$39,"▲","-")),2)),NA())</f>
        <v>0</v>
      </c>
      <c r="J31" s="296" t="e">
        <f>IF(ROUND(VALUE(SUBSTITUTE(連結実質赤字比率に係る赤字・黒字の構成分析!J$39,"▲","-")),2)&lt;0,ABS(ROUND(VALUE(SUBSTITUTE(連結実質赤字比率に係る赤字・黒字の構成分析!J$39,"▲","-")),2)),NA())</f>
        <v>#N/A</v>
      </c>
      <c r="K31" s="296">
        <f>IF(ROUND(VALUE(SUBSTITUTE(連結実質赤字比率に係る赤字・黒字の構成分析!J$39,"▲","-")),2)&gt;=0,ABS(ROUND(VALUE(SUBSTITUTE(連結実質赤字比率に係る赤字・黒字の構成分析!J$39,"▲","-")),2)),NA())</f>
        <v>0.09</v>
      </c>
    </row>
    <row r="32" spans="1:11" x14ac:dyDescent="0.15">
      <c r="A32" s="296" t="str">
        <f>IF(連結実質赤字比率に係る赤字・黒字の構成分析!C$38="",NA(),連結実質赤字比率に係る赤字・黒字の構成分析!C$38)</f>
        <v>介護保険特別会計（介護サービス事業勘定）</v>
      </c>
      <c r="B32" s="296" t="e">
        <f>IF(ROUND(VALUE(SUBSTITUTE(連結実質赤字比率に係る赤字・黒字の構成分析!F$38,"▲","-")),2)&lt;0,ABS(ROUND(VALUE(SUBSTITUTE(連結実質赤字比率に係る赤字・黒字の構成分析!F$38,"▲","-")),2)),NA())</f>
        <v>#N/A</v>
      </c>
      <c r="C32" s="296">
        <f>IF(ROUND(VALUE(SUBSTITUTE(連結実質赤字比率に係る赤字・黒字の構成分析!F$38,"▲","-")),2)&gt;=0,ABS(ROUND(VALUE(SUBSTITUTE(連結実質赤字比率に係る赤字・黒字の構成分析!F$38,"▲","-")),2)),NA())</f>
        <v>0.05</v>
      </c>
      <c r="D32" s="296" t="e">
        <f>IF(ROUND(VALUE(SUBSTITUTE(連結実質赤字比率に係る赤字・黒字の構成分析!G$38,"▲","-")),2)&lt;0,ABS(ROUND(VALUE(SUBSTITUTE(連結実質赤字比率に係る赤字・黒字の構成分析!G$38,"▲","-")),2)),NA())</f>
        <v>#N/A</v>
      </c>
      <c r="E32" s="296">
        <f>IF(ROUND(VALUE(SUBSTITUTE(連結実質赤字比率に係る赤字・黒字の構成分析!G$38,"▲","-")),2)&gt;=0,ABS(ROUND(VALUE(SUBSTITUTE(連結実質赤字比率に係る赤字・黒字の構成分析!G$38,"▲","-")),2)),NA())</f>
        <v>0.13</v>
      </c>
      <c r="F32" s="296" t="e">
        <f>IF(ROUND(VALUE(SUBSTITUTE(連結実質赤字比率に係る赤字・黒字の構成分析!H$38,"▲","-")),2)&lt;0,ABS(ROUND(VALUE(SUBSTITUTE(連結実質赤字比率に係る赤字・黒字の構成分析!H$38,"▲","-")),2)),NA())</f>
        <v>#N/A</v>
      </c>
      <c r="G32" s="296">
        <f>IF(ROUND(VALUE(SUBSTITUTE(連結実質赤字比率に係る赤字・黒字の構成分析!H$38,"▲","-")),2)&gt;=0,ABS(ROUND(VALUE(SUBSTITUTE(連結実質赤字比率に係る赤字・黒字の構成分析!H$38,"▲","-")),2)),NA())</f>
        <v>0.18</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0.14000000000000001</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0.11</v>
      </c>
    </row>
    <row r="33" spans="1:16" x14ac:dyDescent="0.15">
      <c r="A33" s="296" t="str">
        <f>IF(連結実質赤字比率に係る赤字・黒字の構成分析!C$37="",NA(),連結実質赤字比率に係る赤字・黒字の構成分析!C$37)</f>
        <v>介護保険特別会計（保険事業勘定）</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2.04</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0.96</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1.84</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1.26</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1.67</v>
      </c>
    </row>
    <row r="34" spans="1:16" x14ac:dyDescent="0.15">
      <c r="A34" s="296" t="str">
        <f>IF(連結実質赤字比率に係る赤字・黒字の構成分析!C$36="",NA(),連結実質赤字比率に係る赤字・黒字の構成分析!C$36)</f>
        <v>国民健康保険特別会計（事業勘定）</v>
      </c>
      <c r="B34" s="296" t="e">
        <f>IF(ROUND(VALUE(SUBSTITUTE(連結実質赤字比率に係る赤字・黒字の構成分析!F$36,"▲","-")),2)&lt;0,ABS(ROUND(VALUE(SUBSTITUTE(連結実質赤字比率に係る赤字・黒字の構成分析!F$36,"▲","-")),2)),NA())</f>
        <v>#N/A</v>
      </c>
      <c r="C34" s="296">
        <f>IF(ROUND(VALUE(SUBSTITUTE(連結実質赤字比率に係る赤字・黒字の構成分析!F$36,"▲","-")),2)&gt;=0,ABS(ROUND(VALUE(SUBSTITUTE(連結実質赤字比率に係る赤字・黒字の構成分析!F$36,"▲","-")),2)),NA())</f>
        <v>0</v>
      </c>
      <c r="D34" s="296" t="e">
        <f>IF(ROUND(VALUE(SUBSTITUTE(連結実質赤字比率に係る赤字・黒字の構成分析!G$36,"▲","-")),2)&lt;0,ABS(ROUND(VALUE(SUBSTITUTE(連結実質赤字比率に係る赤字・黒字の構成分析!G$36,"▲","-")),2)),NA())</f>
        <v>#N/A</v>
      </c>
      <c r="E34" s="296">
        <f>IF(ROUND(VALUE(SUBSTITUTE(連結実質赤字比率に係る赤字・黒字の構成分析!G$36,"▲","-")),2)&gt;=0,ABS(ROUND(VALUE(SUBSTITUTE(連結実質赤字比率に係る赤字・黒字の構成分析!G$36,"▲","-")),2)),NA())</f>
        <v>0.01</v>
      </c>
      <c r="F34" s="296" t="e">
        <f>IF(ROUND(VALUE(SUBSTITUTE(連結実質赤字比率に係る赤字・黒字の構成分析!H$36,"▲","-")),2)&lt;0,ABS(ROUND(VALUE(SUBSTITUTE(連結実質赤字比率に係る赤字・黒字の構成分析!H$36,"▲","-")),2)),NA())</f>
        <v>#N/A</v>
      </c>
      <c r="G34" s="296">
        <f>IF(ROUND(VALUE(SUBSTITUTE(連結実質赤字比率に係る赤字・黒字の構成分析!H$36,"▲","-")),2)&gt;=0,ABS(ROUND(VALUE(SUBSTITUTE(連結実質赤字比率に係る赤字・黒字の構成分析!H$36,"▲","-")),2)),NA())</f>
        <v>0.02</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0.6</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3.38</v>
      </c>
    </row>
    <row r="35" spans="1:16" x14ac:dyDescent="0.15">
      <c r="A35" s="296" t="str">
        <f>IF(連結実質赤字比率に係る赤字・黒字の構成分析!C$35="",NA(),連結実質赤字比率に係る赤字・黒字の構成分析!C$35)</f>
        <v>水道事業会計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11.13</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12.28</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13.9</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14.92</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13.9</v>
      </c>
    </row>
    <row r="36" spans="1:16" x14ac:dyDescent="0.15">
      <c r="A36" s="296" t="str">
        <f>IF(連結実質赤字比率に係る赤字・黒字の構成分析!C$34="",NA(),連結実質赤字比率に係る赤字・黒字の構成分析!C$34)</f>
        <v>一般会計</v>
      </c>
      <c r="B36" s="296" t="e">
        <f>IF(ROUND(VALUE(SUBSTITUTE(連結実質赤字比率に係る赤字・黒字の構成分析!F$34,"▲","-")),2)&lt;0,ABS(ROUND(VALUE(SUBSTITUTE(連結実質赤字比率に係る赤字・黒字の構成分析!F$34,"▲","-")),2)),NA())</f>
        <v>#N/A</v>
      </c>
      <c r="C36" s="296">
        <f>IF(ROUND(VALUE(SUBSTITUTE(連結実質赤字比率に係る赤字・黒字の構成分析!F$34,"▲","-")),2)&gt;=0,ABS(ROUND(VALUE(SUBSTITUTE(連結実質赤字比率に係る赤字・黒字の構成分析!F$34,"▲","-")),2)),NA())</f>
        <v>4.54</v>
      </c>
      <c r="D36" s="296" t="e">
        <f>IF(ROUND(VALUE(SUBSTITUTE(連結実質赤字比率に係る赤字・黒字の構成分析!G$34,"▲","-")),2)&lt;0,ABS(ROUND(VALUE(SUBSTITUTE(連結実質赤字比率に係る赤字・黒字の構成分析!G$34,"▲","-")),2)),NA())</f>
        <v>#N/A</v>
      </c>
      <c r="E36" s="296">
        <f>IF(ROUND(VALUE(SUBSTITUTE(連結実質赤字比率に係る赤字・黒字の構成分析!G$34,"▲","-")),2)&gt;=0,ABS(ROUND(VALUE(SUBSTITUTE(連結実質赤字比率に係る赤字・黒字の構成分析!G$34,"▲","-")),2)),NA())</f>
        <v>32.78</v>
      </c>
      <c r="F36" s="296" t="e">
        <f>IF(ROUND(VALUE(SUBSTITUTE(連結実質赤字比率に係る赤字・黒字の構成分析!H$34,"▲","-")),2)&lt;0,ABS(ROUND(VALUE(SUBSTITUTE(連結実質赤字比率に係る赤字・黒字の構成分析!H$34,"▲","-")),2)),NA())</f>
        <v>#N/A</v>
      </c>
      <c r="G36" s="296">
        <f>IF(ROUND(VALUE(SUBSTITUTE(連結実質赤字比率に係る赤字・黒字の構成分析!H$34,"▲","-")),2)&gt;=0,ABS(ROUND(VALUE(SUBSTITUTE(連結実質赤字比率に係る赤字・黒字の構成分析!H$34,"▲","-")),2)),NA())</f>
        <v>28.07</v>
      </c>
      <c r="H36" s="296" t="e">
        <f>IF(ROUND(VALUE(SUBSTITUTE(連結実質赤字比率に係る赤字・黒字の構成分析!I$34,"▲","-")),2)&lt;0,ABS(ROUND(VALUE(SUBSTITUTE(連結実質赤字比率に係る赤字・黒字の構成分析!I$34,"▲","-")),2)),NA())</f>
        <v>#N/A</v>
      </c>
      <c r="I36" s="296">
        <f>IF(ROUND(VALUE(SUBSTITUTE(連結実質赤字比率に係る赤字・黒字の構成分析!I$34,"▲","-")),2)&gt;=0,ABS(ROUND(VALUE(SUBSTITUTE(連結実質赤字比率に係る赤字・黒字の構成分析!I$34,"▲","-")),2)),NA())</f>
        <v>6.23</v>
      </c>
      <c r="J36" s="296" t="e">
        <f>IF(ROUND(VALUE(SUBSTITUTE(連結実質赤字比率に係る赤字・黒字の構成分析!J$34,"▲","-")),2)&lt;0,ABS(ROUND(VALUE(SUBSTITUTE(連結実質赤字比率に係る赤字・黒字の構成分析!J$34,"▲","-")),2)),NA())</f>
        <v>#N/A</v>
      </c>
      <c r="K36" s="296">
        <f>IF(ROUND(VALUE(SUBSTITUTE(連結実質赤字比率に係る赤字・黒字の構成分析!J$34,"▲","-")),2)&gt;=0,ABS(ROUND(VALUE(SUBSTITUTE(連結実質赤字比率に係る赤字・黒字の構成分析!J$34,"▲","-")),2)),NA())</f>
        <v>62.73</v>
      </c>
    </row>
    <row r="39" spans="1:16" x14ac:dyDescent="0.15">
      <c r="A39" s="294" t="s">
        <v>13</v>
      </c>
    </row>
    <row r="40" spans="1:16" x14ac:dyDescent="0.15">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x14ac:dyDescent="0.15">
      <c r="A41" s="297"/>
      <c r="B41" s="297" t="s">
        <v>121</v>
      </c>
      <c r="C41" s="297"/>
      <c r="D41" s="297" t="s">
        <v>123</v>
      </c>
      <c r="E41" s="297" t="s">
        <v>121</v>
      </c>
      <c r="F41" s="297"/>
      <c r="G41" s="297" t="s">
        <v>123</v>
      </c>
      <c r="H41" s="297" t="s">
        <v>121</v>
      </c>
      <c r="I41" s="297"/>
      <c r="J41" s="297" t="s">
        <v>123</v>
      </c>
      <c r="K41" s="297" t="s">
        <v>121</v>
      </c>
      <c r="L41" s="297"/>
      <c r="M41" s="297" t="s">
        <v>123</v>
      </c>
      <c r="N41" s="297" t="s">
        <v>121</v>
      </c>
      <c r="O41" s="297"/>
      <c r="P41" s="297" t="s">
        <v>123</v>
      </c>
    </row>
    <row r="42" spans="1:16" x14ac:dyDescent="0.15">
      <c r="A42" s="297" t="s">
        <v>125</v>
      </c>
      <c r="B42" s="297"/>
      <c r="C42" s="297"/>
      <c r="D42" s="297">
        <f>'実質公債費比率（分子）の構造'!K$52</f>
        <v>1149</v>
      </c>
      <c r="E42" s="297"/>
      <c r="F42" s="297"/>
      <c r="G42" s="297">
        <f>'実質公債費比率（分子）の構造'!L$52</f>
        <v>1089</v>
      </c>
      <c r="H42" s="297"/>
      <c r="I42" s="297"/>
      <c r="J42" s="297">
        <f>'実質公債費比率（分子）の構造'!M$52</f>
        <v>1011</v>
      </c>
      <c r="K42" s="297"/>
      <c r="L42" s="297"/>
      <c r="M42" s="297">
        <f>'実質公債費比率（分子）の構造'!N$52</f>
        <v>996</v>
      </c>
      <c r="N42" s="297"/>
      <c r="O42" s="297"/>
      <c r="P42" s="297">
        <f>'実質公債費比率（分子）の構造'!O$52</f>
        <v>1010</v>
      </c>
    </row>
    <row r="43" spans="1:16" x14ac:dyDescent="0.15">
      <c r="A43" s="297" t="s">
        <v>49</v>
      </c>
      <c r="B43" s="297">
        <f>'実質公債費比率（分子）の構造'!K$51</f>
        <v>0</v>
      </c>
      <c r="C43" s="297"/>
      <c r="D43" s="297"/>
      <c r="E43" s="297">
        <f>'実質公債費比率（分子）の構造'!L$51</f>
        <v>1</v>
      </c>
      <c r="F43" s="297"/>
      <c r="G43" s="297"/>
      <c r="H43" s="297">
        <f>'実質公債費比率（分子）の構造'!M$51</f>
        <v>0</v>
      </c>
      <c r="I43" s="297"/>
      <c r="J43" s="297"/>
      <c r="K43" s="297">
        <f>'実質公債費比率（分子）の構造'!N$51</f>
        <v>0</v>
      </c>
      <c r="L43" s="297"/>
      <c r="M43" s="297"/>
      <c r="N43" s="297">
        <f>'実質公債費比率（分子）の構造'!O$51</f>
        <v>0</v>
      </c>
      <c r="O43" s="297"/>
      <c r="P43" s="297"/>
    </row>
    <row r="44" spans="1:16" x14ac:dyDescent="0.15">
      <c r="A44" s="297" t="s">
        <v>42</v>
      </c>
      <c r="B44" s="297">
        <f>'実質公債費比率（分子）の構造'!K$50</f>
        <v>18</v>
      </c>
      <c r="C44" s="297"/>
      <c r="D44" s="297"/>
      <c r="E44" s="297">
        <f>'実質公債費比率（分子）の構造'!L$50</f>
        <v>15</v>
      </c>
      <c r="F44" s="297"/>
      <c r="G44" s="297"/>
      <c r="H44" s="297">
        <f>'実質公債費比率（分子）の構造'!M$50</f>
        <v>12</v>
      </c>
      <c r="I44" s="297"/>
      <c r="J44" s="297"/>
      <c r="K44" s="297">
        <f>'実質公債費比率（分子）の構造'!N$50</f>
        <v>15</v>
      </c>
      <c r="L44" s="297"/>
      <c r="M44" s="297"/>
      <c r="N44" s="297">
        <f>'実質公債費比率（分子）の構造'!O$50</f>
        <v>14</v>
      </c>
      <c r="O44" s="297"/>
      <c r="P44" s="297"/>
    </row>
    <row r="45" spans="1:16" x14ac:dyDescent="0.15">
      <c r="A45" s="297" t="s">
        <v>2</v>
      </c>
      <c r="B45" s="297">
        <f>'実質公債費比率（分子）の構造'!K$49</f>
        <v>73</v>
      </c>
      <c r="C45" s="297"/>
      <c r="D45" s="297"/>
      <c r="E45" s="297">
        <f>'実質公債費比率（分子）の構造'!L$49</f>
        <v>72</v>
      </c>
      <c r="F45" s="297"/>
      <c r="G45" s="297"/>
      <c r="H45" s="297">
        <f>'実質公債費比率（分子）の構造'!M$49</f>
        <v>72</v>
      </c>
      <c r="I45" s="297"/>
      <c r="J45" s="297"/>
      <c r="K45" s="297">
        <f>'実質公債費比率（分子）の構造'!N$49</f>
        <v>72</v>
      </c>
      <c r="L45" s="297"/>
      <c r="M45" s="297"/>
      <c r="N45" s="297">
        <f>'実質公債費比率（分子）の構造'!O$49</f>
        <v>73</v>
      </c>
      <c r="O45" s="297"/>
      <c r="P45" s="297"/>
    </row>
    <row r="46" spans="1:16" x14ac:dyDescent="0.15">
      <c r="A46" s="297" t="s">
        <v>40</v>
      </c>
      <c r="B46" s="297">
        <f>'実質公債費比率（分子）の構造'!K$48</f>
        <v>563</v>
      </c>
      <c r="C46" s="297"/>
      <c r="D46" s="297"/>
      <c r="E46" s="297">
        <f>'実質公債費比率（分子）の構造'!L$48</f>
        <v>543</v>
      </c>
      <c r="F46" s="297"/>
      <c r="G46" s="297"/>
      <c r="H46" s="297">
        <f>'実質公債費比率（分子）の構造'!M$48</f>
        <v>494</v>
      </c>
      <c r="I46" s="297"/>
      <c r="J46" s="297"/>
      <c r="K46" s="297">
        <f>'実質公債費比率（分子）の構造'!N$48</f>
        <v>445</v>
      </c>
      <c r="L46" s="297"/>
      <c r="M46" s="297"/>
      <c r="N46" s="297">
        <f>'実質公債費比率（分子）の構造'!O$48</f>
        <v>406</v>
      </c>
      <c r="O46" s="297"/>
      <c r="P46" s="297"/>
    </row>
    <row r="47" spans="1:16" x14ac:dyDescent="0.15">
      <c r="A47" s="297" t="s">
        <v>34</v>
      </c>
      <c r="B47" s="297" t="str">
        <f>'実質公債費比率（分子）の構造'!K$47</f>
        <v>-</v>
      </c>
      <c r="C47" s="297"/>
      <c r="D47" s="297"/>
      <c r="E47" s="297" t="str">
        <f>'実質公債費比率（分子）の構造'!L$47</f>
        <v>-</v>
      </c>
      <c r="F47" s="297"/>
      <c r="G47" s="297"/>
      <c r="H47" s="297" t="str">
        <f>'実質公債費比率（分子）の構造'!M$47</f>
        <v>-</v>
      </c>
      <c r="I47" s="297"/>
      <c r="J47" s="297"/>
      <c r="K47" s="297" t="str">
        <f>'実質公債費比率（分子）の構造'!N$47</f>
        <v>-</v>
      </c>
      <c r="L47" s="297"/>
      <c r="M47" s="297"/>
      <c r="N47" s="297" t="str">
        <f>'実質公債費比率（分子）の構造'!O$47</f>
        <v>-</v>
      </c>
      <c r="O47" s="297"/>
      <c r="P47" s="297"/>
    </row>
    <row r="48" spans="1:16" x14ac:dyDescent="0.15">
      <c r="A48" s="297" t="s">
        <v>29</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x14ac:dyDescent="0.15">
      <c r="A49" s="297" t="s">
        <v>26</v>
      </c>
      <c r="B49" s="297">
        <f>'実質公債費比率（分子）の構造'!K$45</f>
        <v>1329</v>
      </c>
      <c r="C49" s="297"/>
      <c r="D49" s="297"/>
      <c r="E49" s="297">
        <f>'実質公債費比率（分子）の構造'!L$45</f>
        <v>1325</v>
      </c>
      <c r="F49" s="297"/>
      <c r="G49" s="297"/>
      <c r="H49" s="297">
        <f>'実質公債費比率（分子）の構造'!M$45</f>
        <v>1240</v>
      </c>
      <c r="I49" s="297"/>
      <c r="J49" s="297"/>
      <c r="K49" s="297">
        <f>'実質公債費比率（分子）の構造'!N$45</f>
        <v>1307</v>
      </c>
      <c r="L49" s="297"/>
      <c r="M49" s="297"/>
      <c r="N49" s="297">
        <f>'実質公債費比率（分子）の構造'!O$45</f>
        <v>1404</v>
      </c>
      <c r="O49" s="297"/>
      <c r="P49" s="297"/>
    </row>
    <row r="50" spans="1:16" x14ac:dyDescent="0.15">
      <c r="A50" s="297" t="s">
        <v>57</v>
      </c>
      <c r="B50" s="297" t="e">
        <f>NA()</f>
        <v>#N/A</v>
      </c>
      <c r="C50" s="297">
        <f>IF(ISNUMBER('実質公債費比率（分子）の構造'!K$53),'実質公債費比率（分子）の構造'!K$53,NA())</f>
        <v>834</v>
      </c>
      <c r="D50" s="297" t="e">
        <f>NA()</f>
        <v>#N/A</v>
      </c>
      <c r="E50" s="297" t="e">
        <f>NA()</f>
        <v>#N/A</v>
      </c>
      <c r="F50" s="297">
        <f>IF(ISNUMBER('実質公債費比率（分子）の構造'!L$53),'実質公債費比率（分子）の構造'!L$53,NA())</f>
        <v>867</v>
      </c>
      <c r="G50" s="297" t="e">
        <f>NA()</f>
        <v>#N/A</v>
      </c>
      <c r="H50" s="297" t="e">
        <f>NA()</f>
        <v>#N/A</v>
      </c>
      <c r="I50" s="297">
        <f>IF(ISNUMBER('実質公債費比率（分子）の構造'!M$53),'実質公債費比率（分子）の構造'!M$53,NA())</f>
        <v>807</v>
      </c>
      <c r="J50" s="297" t="e">
        <f>NA()</f>
        <v>#N/A</v>
      </c>
      <c r="K50" s="297" t="e">
        <f>NA()</f>
        <v>#N/A</v>
      </c>
      <c r="L50" s="297">
        <f>IF(ISNUMBER('実質公債費比率（分子）の構造'!N$53),'実質公債費比率（分子）の構造'!N$53,NA())</f>
        <v>843</v>
      </c>
      <c r="M50" s="297" t="e">
        <f>NA()</f>
        <v>#N/A</v>
      </c>
      <c r="N50" s="297" t="e">
        <f>NA()</f>
        <v>#N/A</v>
      </c>
      <c r="O50" s="297">
        <f>IF(ISNUMBER('実質公債費比率（分子）の構造'!O$53),'実質公債費比率（分子）の構造'!O$53,NA())</f>
        <v>887</v>
      </c>
      <c r="P50" s="297" t="e">
        <f>NA()</f>
        <v>#N/A</v>
      </c>
    </row>
    <row r="53" spans="1:16" x14ac:dyDescent="0.15">
      <c r="A53" s="294" t="s">
        <v>60</v>
      </c>
    </row>
    <row r="54" spans="1:16" x14ac:dyDescent="0.15">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x14ac:dyDescent="0.15">
      <c r="A55" s="296"/>
      <c r="B55" s="296" t="s">
        <v>126</v>
      </c>
      <c r="C55" s="296"/>
      <c r="D55" s="296" t="s">
        <v>129</v>
      </c>
      <c r="E55" s="296" t="s">
        <v>126</v>
      </c>
      <c r="F55" s="296"/>
      <c r="G55" s="296" t="s">
        <v>129</v>
      </c>
      <c r="H55" s="296" t="s">
        <v>126</v>
      </c>
      <c r="I55" s="296"/>
      <c r="J55" s="296" t="s">
        <v>129</v>
      </c>
      <c r="K55" s="296" t="s">
        <v>126</v>
      </c>
      <c r="L55" s="296"/>
      <c r="M55" s="296" t="s">
        <v>129</v>
      </c>
      <c r="N55" s="296" t="s">
        <v>126</v>
      </c>
      <c r="O55" s="296"/>
      <c r="P55" s="296" t="s">
        <v>129</v>
      </c>
    </row>
    <row r="56" spans="1:16" x14ac:dyDescent="0.15">
      <c r="A56" s="296" t="s">
        <v>44</v>
      </c>
      <c r="B56" s="296"/>
      <c r="C56" s="296"/>
      <c r="D56" s="296">
        <f>'将来負担比率（分子）の構造'!I$52</f>
        <v>9057</v>
      </c>
      <c r="E56" s="296"/>
      <c r="F56" s="296"/>
      <c r="G56" s="296">
        <f>'将来負担比率（分子）の構造'!J$52</f>
        <v>8920</v>
      </c>
      <c r="H56" s="296"/>
      <c r="I56" s="296"/>
      <c r="J56" s="296">
        <f>'将来負担比率（分子）の構造'!K$52</f>
        <v>9188</v>
      </c>
      <c r="K56" s="296"/>
      <c r="L56" s="296"/>
      <c r="M56" s="296">
        <f>'将来負担比率（分子）の構造'!L$52</f>
        <v>9592</v>
      </c>
      <c r="N56" s="296"/>
      <c r="O56" s="296"/>
      <c r="P56" s="296">
        <f>'将来負担比率（分子）の構造'!M$52</f>
        <v>11082</v>
      </c>
    </row>
    <row r="57" spans="1:16" x14ac:dyDescent="0.15">
      <c r="A57" s="296" t="s">
        <v>102</v>
      </c>
      <c r="B57" s="296"/>
      <c r="C57" s="296"/>
      <c r="D57" s="296">
        <f>'将来負担比率（分子）の構造'!I$51</f>
        <v>800</v>
      </c>
      <c r="E57" s="296"/>
      <c r="F57" s="296"/>
      <c r="G57" s="296">
        <f>'将来負担比率（分子）の構造'!J$51</f>
        <v>453</v>
      </c>
      <c r="H57" s="296"/>
      <c r="I57" s="296"/>
      <c r="J57" s="296">
        <f>'将来負担比率（分子）の構造'!K$51</f>
        <v>723</v>
      </c>
      <c r="K57" s="296"/>
      <c r="L57" s="296"/>
      <c r="M57" s="296">
        <f>'将来負担比率（分子）の構造'!L$51</f>
        <v>18</v>
      </c>
      <c r="N57" s="296"/>
      <c r="O57" s="296"/>
      <c r="P57" s="296">
        <f>'将来負担比率（分子）の構造'!M$51</f>
        <v>18</v>
      </c>
    </row>
    <row r="58" spans="1:16" x14ac:dyDescent="0.15">
      <c r="A58" s="296" t="s">
        <v>99</v>
      </c>
      <c r="B58" s="296"/>
      <c r="C58" s="296"/>
      <c r="D58" s="296">
        <f>'将来負担比率（分子）の構造'!I$50</f>
        <v>14909</v>
      </c>
      <c r="E58" s="296"/>
      <c r="F58" s="296"/>
      <c r="G58" s="296">
        <f>'将来負担比率（分子）の構造'!J$50</f>
        <v>12456</v>
      </c>
      <c r="H58" s="296"/>
      <c r="I58" s="296"/>
      <c r="J58" s="296">
        <f>'将来負担比率（分子）の構造'!K$50</f>
        <v>13216</v>
      </c>
      <c r="K58" s="296"/>
      <c r="L58" s="296"/>
      <c r="M58" s="296">
        <f>'将来負担比率（分子）の構造'!L$50</f>
        <v>12922</v>
      </c>
      <c r="N58" s="296"/>
      <c r="O58" s="296"/>
      <c r="P58" s="296">
        <f>'将来負担比率（分子）の構造'!M$50</f>
        <v>16326</v>
      </c>
    </row>
    <row r="59" spans="1:16" x14ac:dyDescent="0.15">
      <c r="A59" s="296" t="s">
        <v>95</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x14ac:dyDescent="0.15">
      <c r="A60" s="296" t="s">
        <v>88</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x14ac:dyDescent="0.15">
      <c r="A61" s="296" t="s">
        <v>80</v>
      </c>
      <c r="B61" s="296" t="str">
        <f>'将来負担比率（分子）の構造'!I$46</f>
        <v>-</v>
      </c>
      <c r="C61" s="296"/>
      <c r="D61" s="296"/>
      <c r="E61" s="296" t="str">
        <f>'将来負担比率（分子）の構造'!J$46</f>
        <v>-</v>
      </c>
      <c r="F61" s="296"/>
      <c r="G61" s="296"/>
      <c r="H61" s="296" t="str">
        <f>'将来負担比率（分子）の構造'!K$46</f>
        <v>-</v>
      </c>
      <c r="I61" s="296"/>
      <c r="J61" s="296"/>
      <c r="K61" s="296" t="str">
        <f>'将来負担比率（分子）の構造'!L$46</f>
        <v>-</v>
      </c>
      <c r="L61" s="296"/>
      <c r="M61" s="296"/>
      <c r="N61" s="296" t="str">
        <f>'将来負担比率（分子）の構造'!M$46</f>
        <v>-</v>
      </c>
      <c r="O61" s="296"/>
      <c r="P61" s="296"/>
    </row>
    <row r="62" spans="1:16" x14ac:dyDescent="0.15">
      <c r="A62" s="296" t="s">
        <v>81</v>
      </c>
      <c r="B62" s="296">
        <f>'将来負担比率（分子）の構造'!I$45</f>
        <v>1577</v>
      </c>
      <c r="C62" s="296"/>
      <c r="D62" s="296"/>
      <c r="E62" s="296">
        <f>'将来負担比率（分子）の構造'!J$45</f>
        <v>1451</v>
      </c>
      <c r="F62" s="296"/>
      <c r="G62" s="296"/>
      <c r="H62" s="296">
        <f>'将来負担比率（分子）の構造'!K$45</f>
        <v>1478</v>
      </c>
      <c r="I62" s="296"/>
      <c r="J62" s="296"/>
      <c r="K62" s="296">
        <f>'将来負担比率（分子）の構造'!L$45</f>
        <v>1487</v>
      </c>
      <c r="L62" s="296"/>
      <c r="M62" s="296"/>
      <c r="N62" s="296">
        <f>'将来負担比率（分子）の構造'!M$45</f>
        <v>1488</v>
      </c>
      <c r="O62" s="296"/>
      <c r="P62" s="296"/>
    </row>
    <row r="63" spans="1:16" x14ac:dyDescent="0.15">
      <c r="A63" s="296" t="s">
        <v>79</v>
      </c>
      <c r="B63" s="296">
        <f>'将来負担比率（分子）の構造'!I$44</f>
        <v>526</v>
      </c>
      <c r="C63" s="296"/>
      <c r="D63" s="296"/>
      <c r="E63" s="296">
        <f>'将来負担比率（分子）の構造'!J$44</f>
        <v>462</v>
      </c>
      <c r="F63" s="296"/>
      <c r="G63" s="296"/>
      <c r="H63" s="296">
        <f>'将来負担比率（分子）の構造'!K$44</f>
        <v>437</v>
      </c>
      <c r="I63" s="296"/>
      <c r="J63" s="296"/>
      <c r="K63" s="296">
        <f>'将来負担比率（分子）の構造'!L$44</f>
        <v>380</v>
      </c>
      <c r="L63" s="296"/>
      <c r="M63" s="296"/>
      <c r="N63" s="296">
        <f>'将来負担比率（分子）の構造'!M$44</f>
        <v>301</v>
      </c>
      <c r="O63" s="296"/>
      <c r="P63" s="296"/>
    </row>
    <row r="64" spans="1:16" x14ac:dyDescent="0.15">
      <c r="A64" s="296" t="s">
        <v>77</v>
      </c>
      <c r="B64" s="296">
        <f>'将来負担比率（分子）の構造'!I$43</f>
        <v>6268</v>
      </c>
      <c r="C64" s="296"/>
      <c r="D64" s="296"/>
      <c r="E64" s="296">
        <f>'将来負担比率（分子）の構造'!J$43</f>
        <v>5894</v>
      </c>
      <c r="F64" s="296"/>
      <c r="G64" s="296"/>
      <c r="H64" s="296">
        <f>'将来負担比率（分子）の構造'!K$43</f>
        <v>5315</v>
      </c>
      <c r="I64" s="296"/>
      <c r="J64" s="296"/>
      <c r="K64" s="296">
        <f>'将来負担比率（分子）の構造'!L$43</f>
        <v>4594</v>
      </c>
      <c r="L64" s="296"/>
      <c r="M64" s="296"/>
      <c r="N64" s="296">
        <f>'将来負担比率（分子）の構造'!M$43</f>
        <v>3965</v>
      </c>
      <c r="O64" s="296"/>
      <c r="P64" s="296"/>
    </row>
    <row r="65" spans="1:16" x14ac:dyDescent="0.15">
      <c r="A65" s="296" t="s">
        <v>76</v>
      </c>
      <c r="B65" s="296">
        <f>'将来負担比率（分子）の構造'!I$42</f>
        <v>40</v>
      </c>
      <c r="C65" s="296"/>
      <c r="D65" s="296"/>
      <c r="E65" s="296">
        <f>'将来負担比率（分子）の構造'!J$42</f>
        <v>31</v>
      </c>
      <c r="F65" s="296"/>
      <c r="G65" s="296"/>
      <c r="H65" s="296">
        <f>'将来負担比率（分子）の構造'!K$42</f>
        <v>23</v>
      </c>
      <c r="I65" s="296"/>
      <c r="J65" s="296"/>
      <c r="K65" s="296">
        <f>'将来負担比率（分子）の構造'!L$42</f>
        <v>16</v>
      </c>
      <c r="L65" s="296"/>
      <c r="M65" s="296"/>
      <c r="N65" s="296">
        <f>'将来負担比率（分子）の構造'!M$42</f>
        <v>8</v>
      </c>
      <c r="O65" s="296"/>
      <c r="P65" s="296"/>
    </row>
    <row r="66" spans="1:16" x14ac:dyDescent="0.15">
      <c r="A66" s="296" t="s">
        <v>69</v>
      </c>
      <c r="B66" s="296">
        <f>'将来負担比率（分子）の構造'!I$41</f>
        <v>12544</v>
      </c>
      <c r="C66" s="296"/>
      <c r="D66" s="296"/>
      <c r="E66" s="296">
        <f>'将来負担比率（分子）の構造'!J$41</f>
        <v>11577</v>
      </c>
      <c r="F66" s="296"/>
      <c r="G66" s="296"/>
      <c r="H66" s="296">
        <f>'将来負担比率（分子）の構造'!K$41</f>
        <v>11962</v>
      </c>
      <c r="I66" s="296"/>
      <c r="J66" s="296"/>
      <c r="K66" s="296">
        <f>'将来負担比率（分子）の構造'!L$41</f>
        <v>13486</v>
      </c>
      <c r="L66" s="296"/>
      <c r="M66" s="296"/>
      <c r="N66" s="296">
        <f>'将来負担比率（分子）の構造'!M$41</f>
        <v>13455</v>
      </c>
      <c r="O66" s="296"/>
      <c r="P66" s="296"/>
    </row>
    <row r="67" spans="1:16" x14ac:dyDescent="0.15">
      <c r="A67" s="296" t="s">
        <v>104</v>
      </c>
      <c r="B67" s="296" t="e">
        <f>NA()</f>
        <v>#N/A</v>
      </c>
      <c r="C67" s="296">
        <f>IF(ISNUMBER('将来負担比率（分子）の構造'!I$53),IF('将来負担比率（分子）の構造'!I$53&lt;0,0,'将来負担比率（分子）の構造'!I$53),NA())</f>
        <v>0</v>
      </c>
      <c r="D67" s="296" t="e">
        <f>NA()</f>
        <v>#N/A</v>
      </c>
      <c r="E67" s="296" t="e">
        <f>NA()</f>
        <v>#N/A</v>
      </c>
      <c r="F67" s="296">
        <f>IF(ISNUMBER('将来負担比率（分子）の構造'!J$53),IF('将来負担比率（分子）の構造'!J$53&lt;0,0,'将来負担比率（分子）の構造'!J$53),NA())</f>
        <v>0</v>
      </c>
      <c r="G67" s="296" t="e">
        <f>NA()</f>
        <v>#N/A</v>
      </c>
      <c r="H67" s="296" t="e">
        <f>NA()</f>
        <v>#N/A</v>
      </c>
      <c r="I67" s="296">
        <f>IF(ISNUMBER('将来負担比率（分子）の構造'!K$53),IF('将来負担比率（分子）の構造'!K$53&lt;0,0,'将来負担比率（分子）の構造'!K$53),NA())</f>
        <v>0</v>
      </c>
      <c r="J67" s="296" t="e">
        <f>NA()</f>
        <v>#N/A</v>
      </c>
      <c r="K67" s="296" t="e">
        <f>NA()</f>
        <v>#N/A</v>
      </c>
      <c r="L67" s="296">
        <f>IF(ISNUMBER('将来負担比率（分子）の構造'!L$53),IF('将来負担比率（分子）の構造'!L$53&lt;0,0,'将来負担比率（分子）の構造'!L$53),NA())</f>
        <v>0</v>
      </c>
      <c r="M67" s="296" t="e">
        <f>NA()</f>
        <v>#N/A</v>
      </c>
      <c r="N67" s="296" t="e">
        <f>NA()</f>
        <v>#N/A</v>
      </c>
      <c r="O67" s="296">
        <f>IF(ISNUMBER('将来負担比率（分子）の構造'!M$53),IF('将来負担比率（分子）の構造'!M$53&lt;0,0,'将来負担比率（分子）の構造'!M$53),NA())</f>
        <v>0</v>
      </c>
      <c r="P67" s="296" t="e">
        <f>NA()</f>
        <v>#N/A</v>
      </c>
    </row>
    <row r="70" spans="1:16" x14ac:dyDescent="0.15">
      <c r="A70" s="299" t="s">
        <v>130</v>
      </c>
      <c r="B70" s="299"/>
      <c r="C70" s="299"/>
      <c r="D70" s="299"/>
      <c r="E70" s="299"/>
      <c r="F70" s="299"/>
    </row>
    <row r="71" spans="1:16" x14ac:dyDescent="0.15">
      <c r="A71" s="298"/>
      <c r="B71" s="298" t="str">
        <f>基金残高に係る経年分析!F54</f>
        <v>R01</v>
      </c>
      <c r="C71" s="298" t="str">
        <f>基金残高に係る経年分析!G54</f>
        <v>R02</v>
      </c>
      <c r="D71" s="298" t="str">
        <f>基金残高に係る経年分析!H54</f>
        <v>R03</v>
      </c>
    </row>
    <row r="72" spans="1:16" x14ac:dyDescent="0.15">
      <c r="A72" s="298" t="s">
        <v>131</v>
      </c>
      <c r="B72" s="300">
        <f>基金残高に係る経年分析!F55</f>
        <v>4970</v>
      </c>
      <c r="C72" s="300">
        <f>基金残高に係る経年分析!G55</f>
        <v>6148</v>
      </c>
      <c r="D72" s="300">
        <f>基金残高に係る経年分析!H55</f>
        <v>6346</v>
      </c>
    </row>
    <row r="73" spans="1:16" x14ac:dyDescent="0.15">
      <c r="A73" s="298" t="s">
        <v>132</v>
      </c>
      <c r="B73" s="300">
        <f>基金残高に係る経年分析!F56</f>
        <v>4433</v>
      </c>
      <c r="C73" s="300">
        <f>基金残高に係る経年分析!G56</f>
        <v>3109</v>
      </c>
      <c r="D73" s="300">
        <f>基金残高に係る経年分析!H56</f>
        <v>3980</v>
      </c>
    </row>
    <row r="74" spans="1:16" x14ac:dyDescent="0.15">
      <c r="A74" s="298" t="s">
        <v>134</v>
      </c>
      <c r="B74" s="300">
        <f>基金残高に係る経年分析!F57</f>
        <v>32334</v>
      </c>
      <c r="C74" s="300">
        <f>基金残高に係る経年分析!G57</f>
        <v>4358</v>
      </c>
      <c r="D74" s="300">
        <f>基金残高に係る経年分析!H57</f>
        <v>6373</v>
      </c>
    </row>
  </sheetData>
  <sheetProtection algorithmName="SHA-512" hashValue="wuRAIupQzD00/W2dxeY2t3Q3y1eEMXRib9LCo8x83Cg+GxnTysdD48SAWvdcJxD9fDujoMw2IVGl0nu03pea7w==" saltValue="NpA4HeKe8L3SCeImyoG6dQ=="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7"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56" t="s">
        <v>302</v>
      </c>
      <c r="DI1" s="657"/>
      <c r="DJ1" s="657"/>
      <c r="DK1" s="657"/>
      <c r="DL1" s="657"/>
      <c r="DM1" s="657"/>
      <c r="DN1" s="658"/>
      <c r="DO1" s="1"/>
      <c r="DP1" s="656" t="s">
        <v>305</v>
      </c>
      <c r="DQ1" s="657"/>
      <c r="DR1" s="657"/>
      <c r="DS1" s="657"/>
      <c r="DT1" s="657"/>
      <c r="DU1" s="657"/>
      <c r="DV1" s="657"/>
      <c r="DW1" s="657"/>
      <c r="DX1" s="657"/>
      <c r="DY1" s="657"/>
      <c r="DZ1" s="657"/>
      <c r="EA1" s="657"/>
      <c r="EB1" s="657"/>
      <c r="EC1" s="658"/>
      <c r="ED1" s="2"/>
      <c r="EE1" s="2"/>
      <c r="EF1" s="2"/>
      <c r="EG1" s="2"/>
      <c r="EH1" s="2"/>
      <c r="EI1" s="2"/>
      <c r="EJ1" s="2"/>
      <c r="EK1" s="2"/>
      <c r="EL1" s="2"/>
      <c r="EM1" s="2"/>
    </row>
    <row r="2" spans="2:143" ht="22.5" customHeight="1" x14ac:dyDescent="0.15">
      <c r="B2" s="40" t="s">
        <v>114</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86" t="s">
        <v>122</v>
      </c>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6" t="s">
        <v>306</v>
      </c>
      <c r="AQ3" s="487"/>
      <c r="AR3" s="487"/>
      <c r="AS3" s="487"/>
      <c r="AT3" s="487"/>
      <c r="AU3" s="487"/>
      <c r="AV3" s="487"/>
      <c r="AW3" s="487"/>
      <c r="AX3" s="487"/>
      <c r="AY3" s="487"/>
      <c r="AZ3" s="487"/>
      <c r="BA3" s="487"/>
      <c r="BB3" s="487"/>
      <c r="BC3" s="487"/>
      <c r="BD3" s="487"/>
      <c r="BE3" s="487"/>
      <c r="BF3" s="487"/>
      <c r="BG3" s="487"/>
      <c r="BH3" s="487"/>
      <c r="BI3" s="487"/>
      <c r="BJ3" s="487"/>
      <c r="BK3" s="487"/>
      <c r="BL3" s="487"/>
      <c r="BM3" s="487"/>
      <c r="BN3" s="487"/>
      <c r="BO3" s="487"/>
      <c r="BP3" s="487"/>
      <c r="BQ3" s="487"/>
      <c r="BR3" s="487"/>
      <c r="BS3" s="487"/>
      <c r="BT3" s="487"/>
      <c r="BU3" s="487"/>
      <c r="BV3" s="487"/>
      <c r="BW3" s="487"/>
      <c r="BX3" s="487"/>
      <c r="BY3" s="487"/>
      <c r="BZ3" s="487"/>
      <c r="CA3" s="487"/>
      <c r="CB3" s="529"/>
      <c r="CD3" s="486" t="s">
        <v>307</v>
      </c>
      <c r="CE3" s="487"/>
      <c r="CF3" s="487"/>
      <c r="CG3" s="487"/>
      <c r="CH3" s="487"/>
      <c r="CI3" s="487"/>
      <c r="CJ3" s="487"/>
      <c r="CK3" s="487"/>
      <c r="CL3" s="487"/>
      <c r="CM3" s="487"/>
      <c r="CN3" s="487"/>
      <c r="CO3" s="487"/>
      <c r="CP3" s="487"/>
      <c r="CQ3" s="487"/>
      <c r="CR3" s="487"/>
      <c r="CS3" s="487"/>
      <c r="CT3" s="487"/>
      <c r="CU3" s="487"/>
      <c r="CV3" s="487"/>
      <c r="CW3" s="487"/>
      <c r="CX3" s="487"/>
      <c r="CY3" s="487"/>
      <c r="CZ3" s="487"/>
      <c r="DA3" s="487"/>
      <c r="DB3" s="487"/>
      <c r="DC3" s="487"/>
      <c r="DD3" s="487"/>
      <c r="DE3" s="487"/>
      <c r="DF3" s="487"/>
      <c r="DG3" s="487"/>
      <c r="DH3" s="487"/>
      <c r="DI3" s="487"/>
      <c r="DJ3" s="487"/>
      <c r="DK3" s="487"/>
      <c r="DL3" s="487"/>
      <c r="DM3" s="487"/>
      <c r="DN3" s="487"/>
      <c r="DO3" s="487"/>
      <c r="DP3" s="487"/>
      <c r="DQ3" s="487"/>
      <c r="DR3" s="487"/>
      <c r="DS3" s="487"/>
      <c r="DT3" s="487"/>
      <c r="DU3" s="487"/>
      <c r="DV3" s="487"/>
      <c r="DW3" s="487"/>
      <c r="DX3" s="487"/>
      <c r="DY3" s="487"/>
      <c r="DZ3" s="487"/>
      <c r="EA3" s="487"/>
      <c r="EB3" s="487"/>
      <c r="EC3" s="529"/>
    </row>
    <row r="4" spans="2:143" ht="11.25" customHeight="1" x14ac:dyDescent="0.15">
      <c r="B4" s="486" t="s">
        <v>9</v>
      </c>
      <c r="C4" s="487"/>
      <c r="D4" s="487"/>
      <c r="E4" s="487"/>
      <c r="F4" s="487"/>
      <c r="G4" s="487"/>
      <c r="H4" s="487"/>
      <c r="I4" s="487"/>
      <c r="J4" s="487"/>
      <c r="K4" s="487"/>
      <c r="L4" s="487"/>
      <c r="M4" s="487"/>
      <c r="N4" s="487"/>
      <c r="O4" s="487"/>
      <c r="P4" s="487"/>
      <c r="Q4" s="529"/>
      <c r="R4" s="486" t="s">
        <v>310</v>
      </c>
      <c r="S4" s="487"/>
      <c r="T4" s="487"/>
      <c r="U4" s="487"/>
      <c r="V4" s="487"/>
      <c r="W4" s="487"/>
      <c r="X4" s="487"/>
      <c r="Y4" s="529"/>
      <c r="Z4" s="486" t="s">
        <v>313</v>
      </c>
      <c r="AA4" s="487"/>
      <c r="AB4" s="487"/>
      <c r="AC4" s="529"/>
      <c r="AD4" s="486" t="s">
        <v>257</v>
      </c>
      <c r="AE4" s="487"/>
      <c r="AF4" s="487"/>
      <c r="AG4" s="487"/>
      <c r="AH4" s="487"/>
      <c r="AI4" s="487"/>
      <c r="AJ4" s="487"/>
      <c r="AK4" s="529"/>
      <c r="AL4" s="486" t="s">
        <v>313</v>
      </c>
      <c r="AM4" s="487"/>
      <c r="AN4" s="487"/>
      <c r="AO4" s="529"/>
      <c r="AP4" s="659" t="s">
        <v>316</v>
      </c>
      <c r="AQ4" s="659"/>
      <c r="AR4" s="659"/>
      <c r="AS4" s="659"/>
      <c r="AT4" s="659"/>
      <c r="AU4" s="659"/>
      <c r="AV4" s="659"/>
      <c r="AW4" s="659"/>
      <c r="AX4" s="659"/>
      <c r="AY4" s="659"/>
      <c r="AZ4" s="659"/>
      <c r="BA4" s="659"/>
      <c r="BB4" s="659"/>
      <c r="BC4" s="659"/>
      <c r="BD4" s="659"/>
      <c r="BE4" s="659"/>
      <c r="BF4" s="659"/>
      <c r="BG4" s="659" t="s">
        <v>292</v>
      </c>
      <c r="BH4" s="659"/>
      <c r="BI4" s="659"/>
      <c r="BJ4" s="659"/>
      <c r="BK4" s="659"/>
      <c r="BL4" s="659"/>
      <c r="BM4" s="659"/>
      <c r="BN4" s="659"/>
      <c r="BO4" s="659" t="s">
        <v>313</v>
      </c>
      <c r="BP4" s="659"/>
      <c r="BQ4" s="659"/>
      <c r="BR4" s="659"/>
      <c r="BS4" s="659" t="s">
        <v>317</v>
      </c>
      <c r="BT4" s="659"/>
      <c r="BU4" s="659"/>
      <c r="BV4" s="659"/>
      <c r="BW4" s="659"/>
      <c r="BX4" s="659"/>
      <c r="BY4" s="659"/>
      <c r="BZ4" s="659"/>
      <c r="CA4" s="659"/>
      <c r="CB4" s="659"/>
      <c r="CD4" s="486" t="s">
        <v>318</v>
      </c>
      <c r="CE4" s="487"/>
      <c r="CF4" s="487"/>
      <c r="CG4" s="487"/>
      <c r="CH4" s="487"/>
      <c r="CI4" s="487"/>
      <c r="CJ4" s="487"/>
      <c r="CK4" s="487"/>
      <c r="CL4" s="487"/>
      <c r="CM4" s="487"/>
      <c r="CN4" s="487"/>
      <c r="CO4" s="487"/>
      <c r="CP4" s="487"/>
      <c r="CQ4" s="487"/>
      <c r="CR4" s="487"/>
      <c r="CS4" s="487"/>
      <c r="CT4" s="487"/>
      <c r="CU4" s="487"/>
      <c r="CV4" s="487"/>
      <c r="CW4" s="487"/>
      <c r="CX4" s="487"/>
      <c r="CY4" s="487"/>
      <c r="CZ4" s="487"/>
      <c r="DA4" s="487"/>
      <c r="DB4" s="487"/>
      <c r="DC4" s="487"/>
      <c r="DD4" s="487"/>
      <c r="DE4" s="487"/>
      <c r="DF4" s="487"/>
      <c r="DG4" s="487"/>
      <c r="DH4" s="487"/>
      <c r="DI4" s="487"/>
      <c r="DJ4" s="487"/>
      <c r="DK4" s="487"/>
      <c r="DL4" s="487"/>
      <c r="DM4" s="487"/>
      <c r="DN4" s="487"/>
      <c r="DO4" s="487"/>
      <c r="DP4" s="487"/>
      <c r="DQ4" s="487"/>
      <c r="DR4" s="487"/>
      <c r="DS4" s="487"/>
      <c r="DT4" s="487"/>
      <c r="DU4" s="487"/>
      <c r="DV4" s="487"/>
      <c r="DW4" s="487"/>
      <c r="DX4" s="487"/>
      <c r="DY4" s="487"/>
      <c r="DZ4" s="487"/>
      <c r="EA4" s="487"/>
      <c r="EB4" s="487"/>
      <c r="EC4" s="529"/>
    </row>
    <row r="5" spans="2:143" s="38" customFormat="1" ht="11.25" customHeight="1" x14ac:dyDescent="0.15">
      <c r="B5" s="620" t="s">
        <v>312</v>
      </c>
      <c r="C5" s="621"/>
      <c r="D5" s="621"/>
      <c r="E5" s="621"/>
      <c r="F5" s="621"/>
      <c r="G5" s="621"/>
      <c r="H5" s="621"/>
      <c r="I5" s="621"/>
      <c r="J5" s="621"/>
      <c r="K5" s="621"/>
      <c r="L5" s="621"/>
      <c r="M5" s="621"/>
      <c r="N5" s="621"/>
      <c r="O5" s="621"/>
      <c r="P5" s="621"/>
      <c r="Q5" s="622"/>
      <c r="R5" s="617">
        <v>1752871</v>
      </c>
      <c r="S5" s="618"/>
      <c r="T5" s="618"/>
      <c r="U5" s="618"/>
      <c r="V5" s="618"/>
      <c r="W5" s="618"/>
      <c r="X5" s="618"/>
      <c r="Y5" s="643"/>
      <c r="Z5" s="654">
        <v>5.6</v>
      </c>
      <c r="AA5" s="654"/>
      <c r="AB5" s="654"/>
      <c r="AC5" s="654"/>
      <c r="AD5" s="655">
        <v>1752871</v>
      </c>
      <c r="AE5" s="655"/>
      <c r="AF5" s="655"/>
      <c r="AG5" s="655"/>
      <c r="AH5" s="655"/>
      <c r="AI5" s="655"/>
      <c r="AJ5" s="655"/>
      <c r="AK5" s="655"/>
      <c r="AL5" s="644">
        <v>25.4</v>
      </c>
      <c r="AM5" s="627"/>
      <c r="AN5" s="627"/>
      <c r="AO5" s="647"/>
      <c r="AP5" s="620" t="s">
        <v>319</v>
      </c>
      <c r="AQ5" s="621"/>
      <c r="AR5" s="621"/>
      <c r="AS5" s="621"/>
      <c r="AT5" s="621"/>
      <c r="AU5" s="621"/>
      <c r="AV5" s="621"/>
      <c r="AW5" s="621"/>
      <c r="AX5" s="621"/>
      <c r="AY5" s="621"/>
      <c r="AZ5" s="621"/>
      <c r="BA5" s="621"/>
      <c r="BB5" s="621"/>
      <c r="BC5" s="621"/>
      <c r="BD5" s="621"/>
      <c r="BE5" s="621"/>
      <c r="BF5" s="622"/>
      <c r="BG5" s="576">
        <v>1751430</v>
      </c>
      <c r="BH5" s="590"/>
      <c r="BI5" s="590"/>
      <c r="BJ5" s="590"/>
      <c r="BK5" s="590"/>
      <c r="BL5" s="590"/>
      <c r="BM5" s="590"/>
      <c r="BN5" s="591"/>
      <c r="BO5" s="600">
        <v>99.9</v>
      </c>
      <c r="BP5" s="600"/>
      <c r="BQ5" s="600"/>
      <c r="BR5" s="600"/>
      <c r="BS5" s="601">
        <v>72060</v>
      </c>
      <c r="BT5" s="601"/>
      <c r="BU5" s="601"/>
      <c r="BV5" s="601"/>
      <c r="BW5" s="601"/>
      <c r="BX5" s="601"/>
      <c r="BY5" s="601"/>
      <c r="BZ5" s="601"/>
      <c r="CA5" s="601"/>
      <c r="CB5" s="635"/>
      <c r="CD5" s="486" t="s">
        <v>316</v>
      </c>
      <c r="CE5" s="487"/>
      <c r="CF5" s="487"/>
      <c r="CG5" s="487"/>
      <c r="CH5" s="487"/>
      <c r="CI5" s="487"/>
      <c r="CJ5" s="487"/>
      <c r="CK5" s="487"/>
      <c r="CL5" s="487"/>
      <c r="CM5" s="487"/>
      <c r="CN5" s="487"/>
      <c r="CO5" s="487"/>
      <c r="CP5" s="487"/>
      <c r="CQ5" s="529"/>
      <c r="CR5" s="486" t="s">
        <v>322</v>
      </c>
      <c r="CS5" s="487"/>
      <c r="CT5" s="487"/>
      <c r="CU5" s="487"/>
      <c r="CV5" s="487"/>
      <c r="CW5" s="487"/>
      <c r="CX5" s="487"/>
      <c r="CY5" s="529"/>
      <c r="CZ5" s="486" t="s">
        <v>313</v>
      </c>
      <c r="DA5" s="487"/>
      <c r="DB5" s="487"/>
      <c r="DC5" s="529"/>
      <c r="DD5" s="486" t="s">
        <v>323</v>
      </c>
      <c r="DE5" s="487"/>
      <c r="DF5" s="487"/>
      <c r="DG5" s="487"/>
      <c r="DH5" s="487"/>
      <c r="DI5" s="487"/>
      <c r="DJ5" s="487"/>
      <c r="DK5" s="487"/>
      <c r="DL5" s="487"/>
      <c r="DM5" s="487"/>
      <c r="DN5" s="487"/>
      <c r="DO5" s="487"/>
      <c r="DP5" s="529"/>
      <c r="DQ5" s="486" t="s">
        <v>325</v>
      </c>
      <c r="DR5" s="487"/>
      <c r="DS5" s="487"/>
      <c r="DT5" s="487"/>
      <c r="DU5" s="487"/>
      <c r="DV5" s="487"/>
      <c r="DW5" s="487"/>
      <c r="DX5" s="487"/>
      <c r="DY5" s="487"/>
      <c r="DZ5" s="487"/>
      <c r="EA5" s="487"/>
      <c r="EB5" s="487"/>
      <c r="EC5" s="529"/>
    </row>
    <row r="6" spans="2:143" ht="11.25" customHeight="1" x14ac:dyDescent="0.15">
      <c r="B6" s="573" t="s">
        <v>326</v>
      </c>
      <c r="C6" s="574"/>
      <c r="D6" s="574"/>
      <c r="E6" s="574"/>
      <c r="F6" s="574"/>
      <c r="G6" s="574"/>
      <c r="H6" s="574"/>
      <c r="I6" s="574"/>
      <c r="J6" s="574"/>
      <c r="K6" s="574"/>
      <c r="L6" s="574"/>
      <c r="M6" s="574"/>
      <c r="N6" s="574"/>
      <c r="O6" s="574"/>
      <c r="P6" s="574"/>
      <c r="Q6" s="575"/>
      <c r="R6" s="576">
        <v>143335</v>
      </c>
      <c r="S6" s="590"/>
      <c r="T6" s="590"/>
      <c r="U6" s="590"/>
      <c r="V6" s="590"/>
      <c r="W6" s="590"/>
      <c r="X6" s="590"/>
      <c r="Y6" s="591"/>
      <c r="Z6" s="600">
        <v>0.5</v>
      </c>
      <c r="AA6" s="600"/>
      <c r="AB6" s="600"/>
      <c r="AC6" s="600"/>
      <c r="AD6" s="601">
        <v>143335</v>
      </c>
      <c r="AE6" s="601"/>
      <c r="AF6" s="601"/>
      <c r="AG6" s="601"/>
      <c r="AH6" s="601"/>
      <c r="AI6" s="601"/>
      <c r="AJ6" s="601"/>
      <c r="AK6" s="601"/>
      <c r="AL6" s="579">
        <v>2.1</v>
      </c>
      <c r="AM6" s="592"/>
      <c r="AN6" s="592"/>
      <c r="AO6" s="602"/>
      <c r="AP6" s="573" t="s">
        <v>112</v>
      </c>
      <c r="AQ6" s="574"/>
      <c r="AR6" s="574"/>
      <c r="AS6" s="574"/>
      <c r="AT6" s="574"/>
      <c r="AU6" s="574"/>
      <c r="AV6" s="574"/>
      <c r="AW6" s="574"/>
      <c r="AX6" s="574"/>
      <c r="AY6" s="574"/>
      <c r="AZ6" s="574"/>
      <c r="BA6" s="574"/>
      <c r="BB6" s="574"/>
      <c r="BC6" s="574"/>
      <c r="BD6" s="574"/>
      <c r="BE6" s="574"/>
      <c r="BF6" s="575"/>
      <c r="BG6" s="576">
        <v>1751430</v>
      </c>
      <c r="BH6" s="590"/>
      <c r="BI6" s="590"/>
      <c r="BJ6" s="590"/>
      <c r="BK6" s="590"/>
      <c r="BL6" s="590"/>
      <c r="BM6" s="590"/>
      <c r="BN6" s="591"/>
      <c r="BO6" s="600">
        <v>99.9</v>
      </c>
      <c r="BP6" s="600"/>
      <c r="BQ6" s="600"/>
      <c r="BR6" s="600"/>
      <c r="BS6" s="601">
        <v>72060</v>
      </c>
      <c r="BT6" s="601"/>
      <c r="BU6" s="601"/>
      <c r="BV6" s="601"/>
      <c r="BW6" s="601"/>
      <c r="BX6" s="601"/>
      <c r="BY6" s="601"/>
      <c r="BZ6" s="601"/>
      <c r="CA6" s="601"/>
      <c r="CB6" s="635"/>
      <c r="CD6" s="620" t="s">
        <v>327</v>
      </c>
      <c r="CE6" s="621"/>
      <c r="CF6" s="621"/>
      <c r="CG6" s="621"/>
      <c r="CH6" s="621"/>
      <c r="CI6" s="621"/>
      <c r="CJ6" s="621"/>
      <c r="CK6" s="621"/>
      <c r="CL6" s="621"/>
      <c r="CM6" s="621"/>
      <c r="CN6" s="621"/>
      <c r="CO6" s="621"/>
      <c r="CP6" s="621"/>
      <c r="CQ6" s="622"/>
      <c r="CR6" s="576">
        <v>147012</v>
      </c>
      <c r="CS6" s="590"/>
      <c r="CT6" s="590"/>
      <c r="CU6" s="590"/>
      <c r="CV6" s="590"/>
      <c r="CW6" s="590"/>
      <c r="CX6" s="590"/>
      <c r="CY6" s="591"/>
      <c r="CZ6" s="644">
        <v>0.6</v>
      </c>
      <c r="DA6" s="627"/>
      <c r="DB6" s="627"/>
      <c r="DC6" s="645"/>
      <c r="DD6" s="582" t="s">
        <v>204</v>
      </c>
      <c r="DE6" s="590"/>
      <c r="DF6" s="590"/>
      <c r="DG6" s="590"/>
      <c r="DH6" s="590"/>
      <c r="DI6" s="590"/>
      <c r="DJ6" s="590"/>
      <c r="DK6" s="590"/>
      <c r="DL6" s="590"/>
      <c r="DM6" s="590"/>
      <c r="DN6" s="590"/>
      <c r="DO6" s="590"/>
      <c r="DP6" s="591"/>
      <c r="DQ6" s="582">
        <v>147012</v>
      </c>
      <c r="DR6" s="590"/>
      <c r="DS6" s="590"/>
      <c r="DT6" s="590"/>
      <c r="DU6" s="590"/>
      <c r="DV6" s="590"/>
      <c r="DW6" s="590"/>
      <c r="DX6" s="590"/>
      <c r="DY6" s="590"/>
      <c r="DZ6" s="590"/>
      <c r="EA6" s="590"/>
      <c r="EB6" s="590"/>
      <c r="EC6" s="612"/>
    </row>
    <row r="7" spans="2:143" ht="11.25" customHeight="1" x14ac:dyDescent="0.15">
      <c r="B7" s="573" t="s">
        <v>45</v>
      </c>
      <c r="C7" s="574"/>
      <c r="D7" s="574"/>
      <c r="E7" s="574"/>
      <c r="F7" s="574"/>
      <c r="G7" s="574"/>
      <c r="H7" s="574"/>
      <c r="I7" s="574"/>
      <c r="J7" s="574"/>
      <c r="K7" s="574"/>
      <c r="L7" s="574"/>
      <c r="M7" s="574"/>
      <c r="N7" s="574"/>
      <c r="O7" s="574"/>
      <c r="P7" s="574"/>
      <c r="Q7" s="575"/>
      <c r="R7" s="576">
        <v>1016</v>
      </c>
      <c r="S7" s="590"/>
      <c r="T7" s="590"/>
      <c r="U7" s="590"/>
      <c r="V7" s="590"/>
      <c r="W7" s="590"/>
      <c r="X7" s="590"/>
      <c r="Y7" s="591"/>
      <c r="Z7" s="600">
        <v>0</v>
      </c>
      <c r="AA7" s="600"/>
      <c r="AB7" s="600"/>
      <c r="AC7" s="600"/>
      <c r="AD7" s="601">
        <v>1016</v>
      </c>
      <c r="AE7" s="601"/>
      <c r="AF7" s="601"/>
      <c r="AG7" s="601"/>
      <c r="AH7" s="601"/>
      <c r="AI7" s="601"/>
      <c r="AJ7" s="601"/>
      <c r="AK7" s="601"/>
      <c r="AL7" s="579">
        <v>0</v>
      </c>
      <c r="AM7" s="592"/>
      <c r="AN7" s="592"/>
      <c r="AO7" s="602"/>
      <c r="AP7" s="573" t="s">
        <v>328</v>
      </c>
      <c r="AQ7" s="574"/>
      <c r="AR7" s="574"/>
      <c r="AS7" s="574"/>
      <c r="AT7" s="574"/>
      <c r="AU7" s="574"/>
      <c r="AV7" s="574"/>
      <c r="AW7" s="574"/>
      <c r="AX7" s="574"/>
      <c r="AY7" s="574"/>
      <c r="AZ7" s="574"/>
      <c r="BA7" s="574"/>
      <c r="BB7" s="574"/>
      <c r="BC7" s="574"/>
      <c r="BD7" s="574"/>
      <c r="BE7" s="574"/>
      <c r="BF7" s="575"/>
      <c r="BG7" s="576">
        <v>742391</v>
      </c>
      <c r="BH7" s="590"/>
      <c r="BI7" s="590"/>
      <c r="BJ7" s="590"/>
      <c r="BK7" s="590"/>
      <c r="BL7" s="590"/>
      <c r="BM7" s="590"/>
      <c r="BN7" s="591"/>
      <c r="BO7" s="600">
        <v>42.4</v>
      </c>
      <c r="BP7" s="600"/>
      <c r="BQ7" s="600"/>
      <c r="BR7" s="600"/>
      <c r="BS7" s="601">
        <v>21276</v>
      </c>
      <c r="BT7" s="601"/>
      <c r="BU7" s="601"/>
      <c r="BV7" s="601"/>
      <c r="BW7" s="601"/>
      <c r="BX7" s="601"/>
      <c r="BY7" s="601"/>
      <c r="BZ7" s="601"/>
      <c r="CA7" s="601"/>
      <c r="CB7" s="635"/>
      <c r="CD7" s="573" t="s">
        <v>330</v>
      </c>
      <c r="CE7" s="574"/>
      <c r="CF7" s="574"/>
      <c r="CG7" s="574"/>
      <c r="CH7" s="574"/>
      <c r="CI7" s="574"/>
      <c r="CJ7" s="574"/>
      <c r="CK7" s="574"/>
      <c r="CL7" s="574"/>
      <c r="CM7" s="574"/>
      <c r="CN7" s="574"/>
      <c r="CO7" s="574"/>
      <c r="CP7" s="574"/>
      <c r="CQ7" s="575"/>
      <c r="CR7" s="576">
        <v>7186317</v>
      </c>
      <c r="CS7" s="590"/>
      <c r="CT7" s="590"/>
      <c r="CU7" s="590"/>
      <c r="CV7" s="590"/>
      <c r="CW7" s="590"/>
      <c r="CX7" s="590"/>
      <c r="CY7" s="591"/>
      <c r="CZ7" s="600">
        <v>27.2</v>
      </c>
      <c r="DA7" s="600"/>
      <c r="DB7" s="600"/>
      <c r="DC7" s="600"/>
      <c r="DD7" s="582">
        <v>52806</v>
      </c>
      <c r="DE7" s="590"/>
      <c r="DF7" s="590"/>
      <c r="DG7" s="590"/>
      <c r="DH7" s="590"/>
      <c r="DI7" s="590"/>
      <c r="DJ7" s="590"/>
      <c r="DK7" s="590"/>
      <c r="DL7" s="590"/>
      <c r="DM7" s="590"/>
      <c r="DN7" s="590"/>
      <c r="DO7" s="590"/>
      <c r="DP7" s="591"/>
      <c r="DQ7" s="582">
        <v>3937313</v>
      </c>
      <c r="DR7" s="590"/>
      <c r="DS7" s="590"/>
      <c r="DT7" s="590"/>
      <c r="DU7" s="590"/>
      <c r="DV7" s="590"/>
      <c r="DW7" s="590"/>
      <c r="DX7" s="590"/>
      <c r="DY7" s="590"/>
      <c r="DZ7" s="590"/>
      <c r="EA7" s="590"/>
      <c r="EB7" s="590"/>
      <c r="EC7" s="612"/>
    </row>
    <row r="8" spans="2:143" ht="11.25" customHeight="1" x14ac:dyDescent="0.15">
      <c r="B8" s="573" t="s">
        <v>331</v>
      </c>
      <c r="C8" s="574"/>
      <c r="D8" s="574"/>
      <c r="E8" s="574"/>
      <c r="F8" s="574"/>
      <c r="G8" s="574"/>
      <c r="H8" s="574"/>
      <c r="I8" s="574"/>
      <c r="J8" s="574"/>
      <c r="K8" s="574"/>
      <c r="L8" s="574"/>
      <c r="M8" s="574"/>
      <c r="N8" s="574"/>
      <c r="O8" s="574"/>
      <c r="P8" s="574"/>
      <c r="Q8" s="575"/>
      <c r="R8" s="576">
        <v>5048</v>
      </c>
      <c r="S8" s="590"/>
      <c r="T8" s="590"/>
      <c r="U8" s="590"/>
      <c r="V8" s="590"/>
      <c r="W8" s="590"/>
      <c r="X8" s="590"/>
      <c r="Y8" s="591"/>
      <c r="Z8" s="600">
        <v>0</v>
      </c>
      <c r="AA8" s="600"/>
      <c r="AB8" s="600"/>
      <c r="AC8" s="600"/>
      <c r="AD8" s="601">
        <v>5048</v>
      </c>
      <c r="AE8" s="601"/>
      <c r="AF8" s="601"/>
      <c r="AG8" s="601"/>
      <c r="AH8" s="601"/>
      <c r="AI8" s="601"/>
      <c r="AJ8" s="601"/>
      <c r="AK8" s="601"/>
      <c r="AL8" s="579">
        <v>0.1</v>
      </c>
      <c r="AM8" s="592"/>
      <c r="AN8" s="592"/>
      <c r="AO8" s="602"/>
      <c r="AP8" s="573" t="s">
        <v>127</v>
      </c>
      <c r="AQ8" s="574"/>
      <c r="AR8" s="574"/>
      <c r="AS8" s="574"/>
      <c r="AT8" s="574"/>
      <c r="AU8" s="574"/>
      <c r="AV8" s="574"/>
      <c r="AW8" s="574"/>
      <c r="AX8" s="574"/>
      <c r="AY8" s="574"/>
      <c r="AZ8" s="574"/>
      <c r="BA8" s="574"/>
      <c r="BB8" s="574"/>
      <c r="BC8" s="574"/>
      <c r="BD8" s="574"/>
      <c r="BE8" s="574"/>
      <c r="BF8" s="575"/>
      <c r="BG8" s="576">
        <v>30509</v>
      </c>
      <c r="BH8" s="590"/>
      <c r="BI8" s="590"/>
      <c r="BJ8" s="590"/>
      <c r="BK8" s="590"/>
      <c r="BL8" s="590"/>
      <c r="BM8" s="590"/>
      <c r="BN8" s="591"/>
      <c r="BO8" s="600">
        <v>1.7</v>
      </c>
      <c r="BP8" s="600"/>
      <c r="BQ8" s="600"/>
      <c r="BR8" s="600"/>
      <c r="BS8" s="601" t="s">
        <v>204</v>
      </c>
      <c r="BT8" s="601"/>
      <c r="BU8" s="601"/>
      <c r="BV8" s="601"/>
      <c r="BW8" s="601"/>
      <c r="BX8" s="601"/>
      <c r="BY8" s="601"/>
      <c r="BZ8" s="601"/>
      <c r="CA8" s="601"/>
      <c r="CB8" s="635"/>
      <c r="CD8" s="573" t="s">
        <v>334</v>
      </c>
      <c r="CE8" s="574"/>
      <c r="CF8" s="574"/>
      <c r="CG8" s="574"/>
      <c r="CH8" s="574"/>
      <c r="CI8" s="574"/>
      <c r="CJ8" s="574"/>
      <c r="CK8" s="574"/>
      <c r="CL8" s="574"/>
      <c r="CM8" s="574"/>
      <c r="CN8" s="574"/>
      <c r="CO8" s="574"/>
      <c r="CP8" s="574"/>
      <c r="CQ8" s="575"/>
      <c r="CR8" s="576">
        <v>3775213</v>
      </c>
      <c r="CS8" s="590"/>
      <c r="CT8" s="590"/>
      <c r="CU8" s="590"/>
      <c r="CV8" s="590"/>
      <c r="CW8" s="590"/>
      <c r="CX8" s="590"/>
      <c r="CY8" s="591"/>
      <c r="CZ8" s="600">
        <v>14.3</v>
      </c>
      <c r="DA8" s="600"/>
      <c r="DB8" s="600"/>
      <c r="DC8" s="600"/>
      <c r="DD8" s="582">
        <v>52976</v>
      </c>
      <c r="DE8" s="590"/>
      <c r="DF8" s="590"/>
      <c r="DG8" s="590"/>
      <c r="DH8" s="590"/>
      <c r="DI8" s="590"/>
      <c r="DJ8" s="590"/>
      <c r="DK8" s="590"/>
      <c r="DL8" s="590"/>
      <c r="DM8" s="590"/>
      <c r="DN8" s="590"/>
      <c r="DO8" s="590"/>
      <c r="DP8" s="591"/>
      <c r="DQ8" s="582">
        <v>1782748</v>
      </c>
      <c r="DR8" s="590"/>
      <c r="DS8" s="590"/>
      <c r="DT8" s="590"/>
      <c r="DU8" s="590"/>
      <c r="DV8" s="590"/>
      <c r="DW8" s="590"/>
      <c r="DX8" s="590"/>
      <c r="DY8" s="590"/>
      <c r="DZ8" s="590"/>
      <c r="EA8" s="590"/>
      <c r="EB8" s="590"/>
      <c r="EC8" s="612"/>
    </row>
    <row r="9" spans="2:143" ht="11.25" customHeight="1" x14ac:dyDescent="0.15">
      <c r="B9" s="573" t="s">
        <v>333</v>
      </c>
      <c r="C9" s="574"/>
      <c r="D9" s="574"/>
      <c r="E9" s="574"/>
      <c r="F9" s="574"/>
      <c r="G9" s="574"/>
      <c r="H9" s="574"/>
      <c r="I9" s="574"/>
      <c r="J9" s="574"/>
      <c r="K9" s="574"/>
      <c r="L9" s="574"/>
      <c r="M9" s="574"/>
      <c r="N9" s="574"/>
      <c r="O9" s="574"/>
      <c r="P9" s="574"/>
      <c r="Q9" s="575"/>
      <c r="R9" s="576">
        <v>5860</v>
      </c>
      <c r="S9" s="590"/>
      <c r="T9" s="590"/>
      <c r="U9" s="590"/>
      <c r="V9" s="590"/>
      <c r="W9" s="590"/>
      <c r="X9" s="590"/>
      <c r="Y9" s="591"/>
      <c r="Z9" s="600">
        <v>0</v>
      </c>
      <c r="AA9" s="600"/>
      <c r="AB9" s="600"/>
      <c r="AC9" s="600"/>
      <c r="AD9" s="601">
        <v>5860</v>
      </c>
      <c r="AE9" s="601"/>
      <c r="AF9" s="601"/>
      <c r="AG9" s="601"/>
      <c r="AH9" s="601"/>
      <c r="AI9" s="601"/>
      <c r="AJ9" s="601"/>
      <c r="AK9" s="601"/>
      <c r="AL9" s="579">
        <v>0.1</v>
      </c>
      <c r="AM9" s="592"/>
      <c r="AN9" s="592"/>
      <c r="AO9" s="602"/>
      <c r="AP9" s="573" t="s">
        <v>335</v>
      </c>
      <c r="AQ9" s="574"/>
      <c r="AR9" s="574"/>
      <c r="AS9" s="574"/>
      <c r="AT9" s="574"/>
      <c r="AU9" s="574"/>
      <c r="AV9" s="574"/>
      <c r="AW9" s="574"/>
      <c r="AX9" s="574"/>
      <c r="AY9" s="574"/>
      <c r="AZ9" s="574"/>
      <c r="BA9" s="574"/>
      <c r="BB9" s="574"/>
      <c r="BC9" s="574"/>
      <c r="BD9" s="574"/>
      <c r="BE9" s="574"/>
      <c r="BF9" s="575"/>
      <c r="BG9" s="576">
        <v>609921</v>
      </c>
      <c r="BH9" s="590"/>
      <c r="BI9" s="590"/>
      <c r="BJ9" s="590"/>
      <c r="BK9" s="590"/>
      <c r="BL9" s="590"/>
      <c r="BM9" s="590"/>
      <c r="BN9" s="591"/>
      <c r="BO9" s="600">
        <v>34.799999999999997</v>
      </c>
      <c r="BP9" s="600"/>
      <c r="BQ9" s="600"/>
      <c r="BR9" s="600"/>
      <c r="BS9" s="601" t="s">
        <v>204</v>
      </c>
      <c r="BT9" s="601"/>
      <c r="BU9" s="601"/>
      <c r="BV9" s="601"/>
      <c r="BW9" s="601"/>
      <c r="BX9" s="601"/>
      <c r="BY9" s="601"/>
      <c r="BZ9" s="601"/>
      <c r="CA9" s="601"/>
      <c r="CB9" s="635"/>
      <c r="CD9" s="573" t="s">
        <v>338</v>
      </c>
      <c r="CE9" s="574"/>
      <c r="CF9" s="574"/>
      <c r="CG9" s="574"/>
      <c r="CH9" s="574"/>
      <c r="CI9" s="574"/>
      <c r="CJ9" s="574"/>
      <c r="CK9" s="574"/>
      <c r="CL9" s="574"/>
      <c r="CM9" s="574"/>
      <c r="CN9" s="574"/>
      <c r="CO9" s="574"/>
      <c r="CP9" s="574"/>
      <c r="CQ9" s="575"/>
      <c r="CR9" s="576">
        <v>961332</v>
      </c>
      <c r="CS9" s="590"/>
      <c r="CT9" s="590"/>
      <c r="CU9" s="590"/>
      <c r="CV9" s="590"/>
      <c r="CW9" s="590"/>
      <c r="CX9" s="590"/>
      <c r="CY9" s="591"/>
      <c r="CZ9" s="600">
        <v>3.6</v>
      </c>
      <c r="DA9" s="600"/>
      <c r="DB9" s="600"/>
      <c r="DC9" s="600"/>
      <c r="DD9" s="582">
        <v>40195</v>
      </c>
      <c r="DE9" s="590"/>
      <c r="DF9" s="590"/>
      <c r="DG9" s="590"/>
      <c r="DH9" s="590"/>
      <c r="DI9" s="590"/>
      <c r="DJ9" s="590"/>
      <c r="DK9" s="590"/>
      <c r="DL9" s="590"/>
      <c r="DM9" s="590"/>
      <c r="DN9" s="590"/>
      <c r="DO9" s="590"/>
      <c r="DP9" s="591"/>
      <c r="DQ9" s="582">
        <v>730027</v>
      </c>
      <c r="DR9" s="590"/>
      <c r="DS9" s="590"/>
      <c r="DT9" s="590"/>
      <c r="DU9" s="590"/>
      <c r="DV9" s="590"/>
      <c r="DW9" s="590"/>
      <c r="DX9" s="590"/>
      <c r="DY9" s="590"/>
      <c r="DZ9" s="590"/>
      <c r="EA9" s="590"/>
      <c r="EB9" s="590"/>
      <c r="EC9" s="612"/>
    </row>
    <row r="10" spans="2:143" ht="11.25" customHeight="1" x14ac:dyDescent="0.15">
      <c r="B10" s="573" t="s">
        <v>133</v>
      </c>
      <c r="C10" s="574"/>
      <c r="D10" s="574"/>
      <c r="E10" s="574"/>
      <c r="F10" s="574"/>
      <c r="G10" s="574"/>
      <c r="H10" s="574"/>
      <c r="I10" s="574"/>
      <c r="J10" s="574"/>
      <c r="K10" s="574"/>
      <c r="L10" s="574"/>
      <c r="M10" s="574"/>
      <c r="N10" s="574"/>
      <c r="O10" s="574"/>
      <c r="P10" s="574"/>
      <c r="Q10" s="575"/>
      <c r="R10" s="576" t="s">
        <v>204</v>
      </c>
      <c r="S10" s="590"/>
      <c r="T10" s="590"/>
      <c r="U10" s="590"/>
      <c r="V10" s="590"/>
      <c r="W10" s="590"/>
      <c r="X10" s="590"/>
      <c r="Y10" s="591"/>
      <c r="Z10" s="600" t="s">
        <v>204</v>
      </c>
      <c r="AA10" s="600"/>
      <c r="AB10" s="600"/>
      <c r="AC10" s="600"/>
      <c r="AD10" s="601" t="s">
        <v>204</v>
      </c>
      <c r="AE10" s="601"/>
      <c r="AF10" s="601"/>
      <c r="AG10" s="601"/>
      <c r="AH10" s="601"/>
      <c r="AI10" s="601"/>
      <c r="AJ10" s="601"/>
      <c r="AK10" s="601"/>
      <c r="AL10" s="579" t="s">
        <v>204</v>
      </c>
      <c r="AM10" s="592"/>
      <c r="AN10" s="592"/>
      <c r="AO10" s="602"/>
      <c r="AP10" s="573" t="s">
        <v>193</v>
      </c>
      <c r="AQ10" s="574"/>
      <c r="AR10" s="574"/>
      <c r="AS10" s="574"/>
      <c r="AT10" s="574"/>
      <c r="AU10" s="574"/>
      <c r="AV10" s="574"/>
      <c r="AW10" s="574"/>
      <c r="AX10" s="574"/>
      <c r="AY10" s="574"/>
      <c r="AZ10" s="574"/>
      <c r="BA10" s="574"/>
      <c r="BB10" s="574"/>
      <c r="BC10" s="574"/>
      <c r="BD10" s="574"/>
      <c r="BE10" s="574"/>
      <c r="BF10" s="575"/>
      <c r="BG10" s="576">
        <v>55589</v>
      </c>
      <c r="BH10" s="590"/>
      <c r="BI10" s="590"/>
      <c r="BJ10" s="590"/>
      <c r="BK10" s="590"/>
      <c r="BL10" s="590"/>
      <c r="BM10" s="590"/>
      <c r="BN10" s="591"/>
      <c r="BO10" s="600">
        <v>3.2</v>
      </c>
      <c r="BP10" s="600"/>
      <c r="BQ10" s="600"/>
      <c r="BR10" s="600"/>
      <c r="BS10" s="601">
        <v>8757</v>
      </c>
      <c r="BT10" s="601"/>
      <c r="BU10" s="601"/>
      <c r="BV10" s="601"/>
      <c r="BW10" s="601"/>
      <c r="BX10" s="601"/>
      <c r="BY10" s="601"/>
      <c r="BZ10" s="601"/>
      <c r="CA10" s="601"/>
      <c r="CB10" s="635"/>
      <c r="CD10" s="573" t="s">
        <v>46</v>
      </c>
      <c r="CE10" s="574"/>
      <c r="CF10" s="574"/>
      <c r="CG10" s="574"/>
      <c r="CH10" s="574"/>
      <c r="CI10" s="574"/>
      <c r="CJ10" s="574"/>
      <c r="CK10" s="574"/>
      <c r="CL10" s="574"/>
      <c r="CM10" s="574"/>
      <c r="CN10" s="574"/>
      <c r="CO10" s="574"/>
      <c r="CP10" s="574"/>
      <c r="CQ10" s="575"/>
      <c r="CR10" s="576">
        <v>90997</v>
      </c>
      <c r="CS10" s="590"/>
      <c r="CT10" s="590"/>
      <c r="CU10" s="590"/>
      <c r="CV10" s="590"/>
      <c r="CW10" s="590"/>
      <c r="CX10" s="590"/>
      <c r="CY10" s="591"/>
      <c r="CZ10" s="600">
        <v>0.3</v>
      </c>
      <c r="DA10" s="600"/>
      <c r="DB10" s="600"/>
      <c r="DC10" s="600"/>
      <c r="DD10" s="582">
        <v>72119</v>
      </c>
      <c r="DE10" s="590"/>
      <c r="DF10" s="590"/>
      <c r="DG10" s="590"/>
      <c r="DH10" s="590"/>
      <c r="DI10" s="590"/>
      <c r="DJ10" s="590"/>
      <c r="DK10" s="590"/>
      <c r="DL10" s="590"/>
      <c r="DM10" s="590"/>
      <c r="DN10" s="590"/>
      <c r="DO10" s="590"/>
      <c r="DP10" s="591"/>
      <c r="DQ10" s="582">
        <v>6212</v>
      </c>
      <c r="DR10" s="590"/>
      <c r="DS10" s="590"/>
      <c r="DT10" s="590"/>
      <c r="DU10" s="590"/>
      <c r="DV10" s="590"/>
      <c r="DW10" s="590"/>
      <c r="DX10" s="590"/>
      <c r="DY10" s="590"/>
      <c r="DZ10" s="590"/>
      <c r="EA10" s="590"/>
      <c r="EB10" s="590"/>
      <c r="EC10" s="612"/>
    </row>
    <row r="11" spans="2:143" ht="11.25" customHeight="1" x14ac:dyDescent="0.15">
      <c r="B11" s="573" t="s">
        <v>110</v>
      </c>
      <c r="C11" s="574"/>
      <c r="D11" s="574"/>
      <c r="E11" s="574"/>
      <c r="F11" s="574"/>
      <c r="G11" s="574"/>
      <c r="H11" s="574"/>
      <c r="I11" s="574"/>
      <c r="J11" s="574"/>
      <c r="K11" s="574"/>
      <c r="L11" s="574"/>
      <c r="M11" s="574"/>
      <c r="N11" s="574"/>
      <c r="O11" s="574"/>
      <c r="P11" s="574"/>
      <c r="Q11" s="575"/>
      <c r="R11" s="576">
        <v>433819</v>
      </c>
      <c r="S11" s="590"/>
      <c r="T11" s="590"/>
      <c r="U11" s="590"/>
      <c r="V11" s="590"/>
      <c r="W11" s="590"/>
      <c r="X11" s="590"/>
      <c r="Y11" s="591"/>
      <c r="Z11" s="579">
        <v>1.4</v>
      </c>
      <c r="AA11" s="592"/>
      <c r="AB11" s="592"/>
      <c r="AC11" s="593"/>
      <c r="AD11" s="582">
        <v>433819</v>
      </c>
      <c r="AE11" s="590"/>
      <c r="AF11" s="590"/>
      <c r="AG11" s="590"/>
      <c r="AH11" s="590"/>
      <c r="AI11" s="590"/>
      <c r="AJ11" s="590"/>
      <c r="AK11" s="591"/>
      <c r="AL11" s="579">
        <v>6.3</v>
      </c>
      <c r="AM11" s="592"/>
      <c r="AN11" s="592"/>
      <c r="AO11" s="602"/>
      <c r="AP11" s="573" t="s">
        <v>340</v>
      </c>
      <c r="AQ11" s="574"/>
      <c r="AR11" s="574"/>
      <c r="AS11" s="574"/>
      <c r="AT11" s="574"/>
      <c r="AU11" s="574"/>
      <c r="AV11" s="574"/>
      <c r="AW11" s="574"/>
      <c r="AX11" s="574"/>
      <c r="AY11" s="574"/>
      <c r="AZ11" s="574"/>
      <c r="BA11" s="574"/>
      <c r="BB11" s="574"/>
      <c r="BC11" s="574"/>
      <c r="BD11" s="574"/>
      <c r="BE11" s="574"/>
      <c r="BF11" s="575"/>
      <c r="BG11" s="576">
        <v>46372</v>
      </c>
      <c r="BH11" s="590"/>
      <c r="BI11" s="590"/>
      <c r="BJ11" s="590"/>
      <c r="BK11" s="590"/>
      <c r="BL11" s="590"/>
      <c r="BM11" s="590"/>
      <c r="BN11" s="591"/>
      <c r="BO11" s="600">
        <v>2.6</v>
      </c>
      <c r="BP11" s="600"/>
      <c r="BQ11" s="600"/>
      <c r="BR11" s="600"/>
      <c r="BS11" s="601">
        <v>12519</v>
      </c>
      <c r="BT11" s="601"/>
      <c r="BU11" s="601"/>
      <c r="BV11" s="601"/>
      <c r="BW11" s="601"/>
      <c r="BX11" s="601"/>
      <c r="BY11" s="601"/>
      <c r="BZ11" s="601"/>
      <c r="CA11" s="601"/>
      <c r="CB11" s="635"/>
      <c r="CD11" s="573" t="s">
        <v>343</v>
      </c>
      <c r="CE11" s="574"/>
      <c r="CF11" s="574"/>
      <c r="CG11" s="574"/>
      <c r="CH11" s="574"/>
      <c r="CI11" s="574"/>
      <c r="CJ11" s="574"/>
      <c r="CK11" s="574"/>
      <c r="CL11" s="574"/>
      <c r="CM11" s="574"/>
      <c r="CN11" s="574"/>
      <c r="CO11" s="574"/>
      <c r="CP11" s="574"/>
      <c r="CQ11" s="575"/>
      <c r="CR11" s="576">
        <v>1063035</v>
      </c>
      <c r="CS11" s="590"/>
      <c r="CT11" s="590"/>
      <c r="CU11" s="590"/>
      <c r="CV11" s="590"/>
      <c r="CW11" s="590"/>
      <c r="CX11" s="590"/>
      <c r="CY11" s="591"/>
      <c r="CZ11" s="600">
        <v>4</v>
      </c>
      <c r="DA11" s="600"/>
      <c r="DB11" s="600"/>
      <c r="DC11" s="600"/>
      <c r="DD11" s="582">
        <v>464845</v>
      </c>
      <c r="DE11" s="590"/>
      <c r="DF11" s="590"/>
      <c r="DG11" s="590"/>
      <c r="DH11" s="590"/>
      <c r="DI11" s="590"/>
      <c r="DJ11" s="590"/>
      <c r="DK11" s="590"/>
      <c r="DL11" s="590"/>
      <c r="DM11" s="590"/>
      <c r="DN11" s="590"/>
      <c r="DO11" s="590"/>
      <c r="DP11" s="591"/>
      <c r="DQ11" s="582">
        <v>391398</v>
      </c>
      <c r="DR11" s="590"/>
      <c r="DS11" s="590"/>
      <c r="DT11" s="590"/>
      <c r="DU11" s="590"/>
      <c r="DV11" s="590"/>
      <c r="DW11" s="590"/>
      <c r="DX11" s="590"/>
      <c r="DY11" s="590"/>
      <c r="DZ11" s="590"/>
      <c r="EA11" s="590"/>
      <c r="EB11" s="590"/>
      <c r="EC11" s="612"/>
    </row>
    <row r="12" spans="2:143" ht="11.25" customHeight="1" x14ac:dyDescent="0.15">
      <c r="B12" s="573" t="s">
        <v>148</v>
      </c>
      <c r="C12" s="574"/>
      <c r="D12" s="574"/>
      <c r="E12" s="574"/>
      <c r="F12" s="574"/>
      <c r="G12" s="574"/>
      <c r="H12" s="574"/>
      <c r="I12" s="574"/>
      <c r="J12" s="574"/>
      <c r="K12" s="574"/>
      <c r="L12" s="574"/>
      <c r="M12" s="574"/>
      <c r="N12" s="574"/>
      <c r="O12" s="574"/>
      <c r="P12" s="574"/>
      <c r="Q12" s="575"/>
      <c r="R12" s="576" t="s">
        <v>204</v>
      </c>
      <c r="S12" s="590"/>
      <c r="T12" s="590"/>
      <c r="U12" s="590"/>
      <c r="V12" s="590"/>
      <c r="W12" s="590"/>
      <c r="X12" s="590"/>
      <c r="Y12" s="591"/>
      <c r="Z12" s="600" t="s">
        <v>204</v>
      </c>
      <c r="AA12" s="600"/>
      <c r="AB12" s="600"/>
      <c r="AC12" s="600"/>
      <c r="AD12" s="601" t="s">
        <v>204</v>
      </c>
      <c r="AE12" s="601"/>
      <c r="AF12" s="601"/>
      <c r="AG12" s="601"/>
      <c r="AH12" s="601"/>
      <c r="AI12" s="601"/>
      <c r="AJ12" s="601"/>
      <c r="AK12" s="601"/>
      <c r="AL12" s="579" t="s">
        <v>204</v>
      </c>
      <c r="AM12" s="592"/>
      <c r="AN12" s="592"/>
      <c r="AO12" s="602"/>
      <c r="AP12" s="573" t="s">
        <v>344</v>
      </c>
      <c r="AQ12" s="574"/>
      <c r="AR12" s="574"/>
      <c r="AS12" s="574"/>
      <c r="AT12" s="574"/>
      <c r="AU12" s="574"/>
      <c r="AV12" s="574"/>
      <c r="AW12" s="574"/>
      <c r="AX12" s="574"/>
      <c r="AY12" s="574"/>
      <c r="AZ12" s="574"/>
      <c r="BA12" s="574"/>
      <c r="BB12" s="574"/>
      <c r="BC12" s="574"/>
      <c r="BD12" s="574"/>
      <c r="BE12" s="574"/>
      <c r="BF12" s="575"/>
      <c r="BG12" s="576">
        <v>809712</v>
      </c>
      <c r="BH12" s="590"/>
      <c r="BI12" s="590"/>
      <c r="BJ12" s="590"/>
      <c r="BK12" s="590"/>
      <c r="BL12" s="590"/>
      <c r="BM12" s="590"/>
      <c r="BN12" s="591"/>
      <c r="BO12" s="600">
        <v>46.2</v>
      </c>
      <c r="BP12" s="600"/>
      <c r="BQ12" s="600"/>
      <c r="BR12" s="600"/>
      <c r="BS12" s="601">
        <v>50784</v>
      </c>
      <c r="BT12" s="601"/>
      <c r="BU12" s="601"/>
      <c r="BV12" s="601"/>
      <c r="BW12" s="601"/>
      <c r="BX12" s="601"/>
      <c r="BY12" s="601"/>
      <c r="BZ12" s="601"/>
      <c r="CA12" s="601"/>
      <c r="CB12" s="635"/>
      <c r="CD12" s="573" t="s">
        <v>96</v>
      </c>
      <c r="CE12" s="574"/>
      <c r="CF12" s="574"/>
      <c r="CG12" s="574"/>
      <c r="CH12" s="574"/>
      <c r="CI12" s="574"/>
      <c r="CJ12" s="574"/>
      <c r="CK12" s="574"/>
      <c r="CL12" s="574"/>
      <c r="CM12" s="574"/>
      <c r="CN12" s="574"/>
      <c r="CO12" s="574"/>
      <c r="CP12" s="574"/>
      <c r="CQ12" s="575"/>
      <c r="CR12" s="576">
        <v>1229675</v>
      </c>
      <c r="CS12" s="590"/>
      <c r="CT12" s="590"/>
      <c r="CU12" s="590"/>
      <c r="CV12" s="590"/>
      <c r="CW12" s="590"/>
      <c r="CX12" s="590"/>
      <c r="CY12" s="591"/>
      <c r="CZ12" s="600">
        <v>4.5999999999999996</v>
      </c>
      <c r="DA12" s="600"/>
      <c r="DB12" s="600"/>
      <c r="DC12" s="600"/>
      <c r="DD12" s="582">
        <v>646895</v>
      </c>
      <c r="DE12" s="590"/>
      <c r="DF12" s="590"/>
      <c r="DG12" s="590"/>
      <c r="DH12" s="590"/>
      <c r="DI12" s="590"/>
      <c r="DJ12" s="590"/>
      <c r="DK12" s="590"/>
      <c r="DL12" s="590"/>
      <c r="DM12" s="590"/>
      <c r="DN12" s="590"/>
      <c r="DO12" s="590"/>
      <c r="DP12" s="591"/>
      <c r="DQ12" s="582">
        <v>282195</v>
      </c>
      <c r="DR12" s="590"/>
      <c r="DS12" s="590"/>
      <c r="DT12" s="590"/>
      <c r="DU12" s="590"/>
      <c r="DV12" s="590"/>
      <c r="DW12" s="590"/>
      <c r="DX12" s="590"/>
      <c r="DY12" s="590"/>
      <c r="DZ12" s="590"/>
      <c r="EA12" s="590"/>
      <c r="EB12" s="590"/>
      <c r="EC12" s="612"/>
    </row>
    <row r="13" spans="2:143" ht="11.25" customHeight="1" x14ac:dyDescent="0.15">
      <c r="B13" s="573" t="s">
        <v>345</v>
      </c>
      <c r="C13" s="574"/>
      <c r="D13" s="574"/>
      <c r="E13" s="574"/>
      <c r="F13" s="574"/>
      <c r="G13" s="574"/>
      <c r="H13" s="574"/>
      <c r="I13" s="574"/>
      <c r="J13" s="574"/>
      <c r="K13" s="574"/>
      <c r="L13" s="574"/>
      <c r="M13" s="574"/>
      <c r="N13" s="574"/>
      <c r="O13" s="574"/>
      <c r="P13" s="574"/>
      <c r="Q13" s="575"/>
      <c r="R13" s="576" t="s">
        <v>204</v>
      </c>
      <c r="S13" s="590"/>
      <c r="T13" s="590"/>
      <c r="U13" s="590"/>
      <c r="V13" s="590"/>
      <c r="W13" s="590"/>
      <c r="X13" s="590"/>
      <c r="Y13" s="591"/>
      <c r="Z13" s="600" t="s">
        <v>204</v>
      </c>
      <c r="AA13" s="600"/>
      <c r="AB13" s="600"/>
      <c r="AC13" s="600"/>
      <c r="AD13" s="601" t="s">
        <v>204</v>
      </c>
      <c r="AE13" s="601"/>
      <c r="AF13" s="601"/>
      <c r="AG13" s="601"/>
      <c r="AH13" s="601"/>
      <c r="AI13" s="601"/>
      <c r="AJ13" s="601"/>
      <c r="AK13" s="601"/>
      <c r="AL13" s="579" t="s">
        <v>204</v>
      </c>
      <c r="AM13" s="592"/>
      <c r="AN13" s="592"/>
      <c r="AO13" s="602"/>
      <c r="AP13" s="573" t="s">
        <v>347</v>
      </c>
      <c r="AQ13" s="574"/>
      <c r="AR13" s="574"/>
      <c r="AS13" s="574"/>
      <c r="AT13" s="574"/>
      <c r="AU13" s="574"/>
      <c r="AV13" s="574"/>
      <c r="AW13" s="574"/>
      <c r="AX13" s="574"/>
      <c r="AY13" s="574"/>
      <c r="AZ13" s="574"/>
      <c r="BA13" s="574"/>
      <c r="BB13" s="574"/>
      <c r="BC13" s="574"/>
      <c r="BD13" s="574"/>
      <c r="BE13" s="574"/>
      <c r="BF13" s="575"/>
      <c r="BG13" s="576">
        <v>771766</v>
      </c>
      <c r="BH13" s="590"/>
      <c r="BI13" s="590"/>
      <c r="BJ13" s="590"/>
      <c r="BK13" s="590"/>
      <c r="BL13" s="590"/>
      <c r="BM13" s="590"/>
      <c r="BN13" s="591"/>
      <c r="BO13" s="600">
        <v>44</v>
      </c>
      <c r="BP13" s="600"/>
      <c r="BQ13" s="600"/>
      <c r="BR13" s="600"/>
      <c r="BS13" s="601">
        <v>50784</v>
      </c>
      <c r="BT13" s="601"/>
      <c r="BU13" s="601"/>
      <c r="BV13" s="601"/>
      <c r="BW13" s="601"/>
      <c r="BX13" s="601"/>
      <c r="BY13" s="601"/>
      <c r="BZ13" s="601"/>
      <c r="CA13" s="601"/>
      <c r="CB13" s="635"/>
      <c r="CD13" s="573" t="s">
        <v>348</v>
      </c>
      <c r="CE13" s="574"/>
      <c r="CF13" s="574"/>
      <c r="CG13" s="574"/>
      <c r="CH13" s="574"/>
      <c r="CI13" s="574"/>
      <c r="CJ13" s="574"/>
      <c r="CK13" s="574"/>
      <c r="CL13" s="574"/>
      <c r="CM13" s="574"/>
      <c r="CN13" s="574"/>
      <c r="CO13" s="574"/>
      <c r="CP13" s="574"/>
      <c r="CQ13" s="575"/>
      <c r="CR13" s="576">
        <v>4783842</v>
      </c>
      <c r="CS13" s="590"/>
      <c r="CT13" s="590"/>
      <c r="CU13" s="590"/>
      <c r="CV13" s="590"/>
      <c r="CW13" s="590"/>
      <c r="CX13" s="590"/>
      <c r="CY13" s="591"/>
      <c r="CZ13" s="600">
        <v>18.100000000000001</v>
      </c>
      <c r="DA13" s="600"/>
      <c r="DB13" s="600"/>
      <c r="DC13" s="600"/>
      <c r="DD13" s="582">
        <v>3378198</v>
      </c>
      <c r="DE13" s="590"/>
      <c r="DF13" s="590"/>
      <c r="DG13" s="590"/>
      <c r="DH13" s="590"/>
      <c r="DI13" s="590"/>
      <c r="DJ13" s="590"/>
      <c r="DK13" s="590"/>
      <c r="DL13" s="590"/>
      <c r="DM13" s="590"/>
      <c r="DN13" s="590"/>
      <c r="DO13" s="590"/>
      <c r="DP13" s="591"/>
      <c r="DQ13" s="582">
        <v>900100</v>
      </c>
      <c r="DR13" s="590"/>
      <c r="DS13" s="590"/>
      <c r="DT13" s="590"/>
      <c r="DU13" s="590"/>
      <c r="DV13" s="590"/>
      <c r="DW13" s="590"/>
      <c r="DX13" s="590"/>
      <c r="DY13" s="590"/>
      <c r="DZ13" s="590"/>
      <c r="EA13" s="590"/>
      <c r="EB13" s="590"/>
      <c r="EC13" s="612"/>
    </row>
    <row r="14" spans="2:143" ht="11.25" customHeight="1" x14ac:dyDescent="0.15">
      <c r="B14" s="573" t="s">
        <v>350</v>
      </c>
      <c r="C14" s="574"/>
      <c r="D14" s="574"/>
      <c r="E14" s="574"/>
      <c r="F14" s="574"/>
      <c r="G14" s="574"/>
      <c r="H14" s="574"/>
      <c r="I14" s="574"/>
      <c r="J14" s="574"/>
      <c r="K14" s="574"/>
      <c r="L14" s="574"/>
      <c r="M14" s="574"/>
      <c r="N14" s="574"/>
      <c r="O14" s="574"/>
      <c r="P14" s="574"/>
      <c r="Q14" s="575"/>
      <c r="R14" s="576">
        <v>21</v>
      </c>
      <c r="S14" s="590"/>
      <c r="T14" s="590"/>
      <c r="U14" s="590"/>
      <c r="V14" s="590"/>
      <c r="W14" s="590"/>
      <c r="X14" s="590"/>
      <c r="Y14" s="591"/>
      <c r="Z14" s="600">
        <v>0</v>
      </c>
      <c r="AA14" s="600"/>
      <c r="AB14" s="600"/>
      <c r="AC14" s="600"/>
      <c r="AD14" s="601">
        <v>21</v>
      </c>
      <c r="AE14" s="601"/>
      <c r="AF14" s="601"/>
      <c r="AG14" s="601"/>
      <c r="AH14" s="601"/>
      <c r="AI14" s="601"/>
      <c r="AJ14" s="601"/>
      <c r="AK14" s="601"/>
      <c r="AL14" s="579">
        <v>0</v>
      </c>
      <c r="AM14" s="592"/>
      <c r="AN14" s="592"/>
      <c r="AO14" s="602"/>
      <c r="AP14" s="573" t="s">
        <v>221</v>
      </c>
      <c r="AQ14" s="574"/>
      <c r="AR14" s="574"/>
      <c r="AS14" s="574"/>
      <c r="AT14" s="574"/>
      <c r="AU14" s="574"/>
      <c r="AV14" s="574"/>
      <c r="AW14" s="574"/>
      <c r="AX14" s="574"/>
      <c r="AY14" s="574"/>
      <c r="AZ14" s="574"/>
      <c r="BA14" s="574"/>
      <c r="BB14" s="574"/>
      <c r="BC14" s="574"/>
      <c r="BD14" s="574"/>
      <c r="BE14" s="574"/>
      <c r="BF14" s="575"/>
      <c r="BG14" s="576">
        <v>67759</v>
      </c>
      <c r="BH14" s="590"/>
      <c r="BI14" s="590"/>
      <c r="BJ14" s="590"/>
      <c r="BK14" s="590"/>
      <c r="BL14" s="590"/>
      <c r="BM14" s="590"/>
      <c r="BN14" s="591"/>
      <c r="BO14" s="600">
        <v>3.9</v>
      </c>
      <c r="BP14" s="600"/>
      <c r="BQ14" s="600"/>
      <c r="BR14" s="600"/>
      <c r="BS14" s="601" t="s">
        <v>204</v>
      </c>
      <c r="BT14" s="601"/>
      <c r="BU14" s="601"/>
      <c r="BV14" s="601"/>
      <c r="BW14" s="601"/>
      <c r="BX14" s="601"/>
      <c r="BY14" s="601"/>
      <c r="BZ14" s="601"/>
      <c r="CA14" s="601"/>
      <c r="CB14" s="635"/>
      <c r="CD14" s="573" t="s">
        <v>351</v>
      </c>
      <c r="CE14" s="574"/>
      <c r="CF14" s="574"/>
      <c r="CG14" s="574"/>
      <c r="CH14" s="574"/>
      <c r="CI14" s="574"/>
      <c r="CJ14" s="574"/>
      <c r="CK14" s="574"/>
      <c r="CL14" s="574"/>
      <c r="CM14" s="574"/>
      <c r="CN14" s="574"/>
      <c r="CO14" s="574"/>
      <c r="CP14" s="574"/>
      <c r="CQ14" s="575"/>
      <c r="CR14" s="576">
        <v>403531</v>
      </c>
      <c r="CS14" s="590"/>
      <c r="CT14" s="590"/>
      <c r="CU14" s="590"/>
      <c r="CV14" s="590"/>
      <c r="CW14" s="590"/>
      <c r="CX14" s="590"/>
      <c r="CY14" s="591"/>
      <c r="CZ14" s="600">
        <v>1.5</v>
      </c>
      <c r="DA14" s="600"/>
      <c r="DB14" s="600"/>
      <c r="DC14" s="600"/>
      <c r="DD14" s="582">
        <v>39052</v>
      </c>
      <c r="DE14" s="590"/>
      <c r="DF14" s="590"/>
      <c r="DG14" s="590"/>
      <c r="DH14" s="590"/>
      <c r="DI14" s="590"/>
      <c r="DJ14" s="590"/>
      <c r="DK14" s="590"/>
      <c r="DL14" s="590"/>
      <c r="DM14" s="590"/>
      <c r="DN14" s="590"/>
      <c r="DO14" s="590"/>
      <c r="DP14" s="591"/>
      <c r="DQ14" s="582">
        <v>364434</v>
      </c>
      <c r="DR14" s="590"/>
      <c r="DS14" s="590"/>
      <c r="DT14" s="590"/>
      <c r="DU14" s="590"/>
      <c r="DV14" s="590"/>
      <c r="DW14" s="590"/>
      <c r="DX14" s="590"/>
      <c r="DY14" s="590"/>
      <c r="DZ14" s="590"/>
      <c r="EA14" s="590"/>
      <c r="EB14" s="590"/>
      <c r="EC14" s="612"/>
    </row>
    <row r="15" spans="2:143" ht="11.25" customHeight="1" x14ac:dyDescent="0.15">
      <c r="B15" s="573" t="s">
        <v>320</v>
      </c>
      <c r="C15" s="574"/>
      <c r="D15" s="574"/>
      <c r="E15" s="574"/>
      <c r="F15" s="574"/>
      <c r="G15" s="574"/>
      <c r="H15" s="574"/>
      <c r="I15" s="574"/>
      <c r="J15" s="574"/>
      <c r="K15" s="574"/>
      <c r="L15" s="574"/>
      <c r="M15" s="574"/>
      <c r="N15" s="574"/>
      <c r="O15" s="574"/>
      <c r="P15" s="574"/>
      <c r="Q15" s="575"/>
      <c r="R15" s="576" t="s">
        <v>204</v>
      </c>
      <c r="S15" s="590"/>
      <c r="T15" s="590"/>
      <c r="U15" s="590"/>
      <c r="V15" s="590"/>
      <c r="W15" s="590"/>
      <c r="X15" s="590"/>
      <c r="Y15" s="591"/>
      <c r="Z15" s="600" t="s">
        <v>204</v>
      </c>
      <c r="AA15" s="600"/>
      <c r="AB15" s="600"/>
      <c r="AC15" s="600"/>
      <c r="AD15" s="601" t="s">
        <v>204</v>
      </c>
      <c r="AE15" s="601"/>
      <c r="AF15" s="601"/>
      <c r="AG15" s="601"/>
      <c r="AH15" s="601"/>
      <c r="AI15" s="601"/>
      <c r="AJ15" s="601"/>
      <c r="AK15" s="601"/>
      <c r="AL15" s="579" t="s">
        <v>204</v>
      </c>
      <c r="AM15" s="592"/>
      <c r="AN15" s="592"/>
      <c r="AO15" s="602"/>
      <c r="AP15" s="573" t="s">
        <v>352</v>
      </c>
      <c r="AQ15" s="574"/>
      <c r="AR15" s="574"/>
      <c r="AS15" s="574"/>
      <c r="AT15" s="574"/>
      <c r="AU15" s="574"/>
      <c r="AV15" s="574"/>
      <c r="AW15" s="574"/>
      <c r="AX15" s="574"/>
      <c r="AY15" s="574"/>
      <c r="AZ15" s="574"/>
      <c r="BA15" s="574"/>
      <c r="BB15" s="574"/>
      <c r="BC15" s="574"/>
      <c r="BD15" s="574"/>
      <c r="BE15" s="574"/>
      <c r="BF15" s="575"/>
      <c r="BG15" s="576">
        <v>131568</v>
      </c>
      <c r="BH15" s="590"/>
      <c r="BI15" s="590"/>
      <c r="BJ15" s="590"/>
      <c r="BK15" s="590"/>
      <c r="BL15" s="590"/>
      <c r="BM15" s="590"/>
      <c r="BN15" s="591"/>
      <c r="BO15" s="600">
        <v>7.5</v>
      </c>
      <c r="BP15" s="600"/>
      <c r="BQ15" s="600"/>
      <c r="BR15" s="600"/>
      <c r="BS15" s="601" t="s">
        <v>204</v>
      </c>
      <c r="BT15" s="601"/>
      <c r="BU15" s="601"/>
      <c r="BV15" s="601"/>
      <c r="BW15" s="601"/>
      <c r="BX15" s="601"/>
      <c r="BY15" s="601"/>
      <c r="BZ15" s="601"/>
      <c r="CA15" s="601"/>
      <c r="CB15" s="635"/>
      <c r="CD15" s="573" t="s">
        <v>353</v>
      </c>
      <c r="CE15" s="574"/>
      <c r="CF15" s="574"/>
      <c r="CG15" s="574"/>
      <c r="CH15" s="574"/>
      <c r="CI15" s="574"/>
      <c r="CJ15" s="574"/>
      <c r="CK15" s="574"/>
      <c r="CL15" s="574"/>
      <c r="CM15" s="574"/>
      <c r="CN15" s="574"/>
      <c r="CO15" s="574"/>
      <c r="CP15" s="574"/>
      <c r="CQ15" s="575"/>
      <c r="CR15" s="576">
        <v>1670491</v>
      </c>
      <c r="CS15" s="590"/>
      <c r="CT15" s="590"/>
      <c r="CU15" s="590"/>
      <c r="CV15" s="590"/>
      <c r="CW15" s="590"/>
      <c r="CX15" s="590"/>
      <c r="CY15" s="591"/>
      <c r="CZ15" s="600">
        <v>6.3</v>
      </c>
      <c r="DA15" s="600"/>
      <c r="DB15" s="600"/>
      <c r="DC15" s="600"/>
      <c r="DD15" s="582">
        <v>127688</v>
      </c>
      <c r="DE15" s="590"/>
      <c r="DF15" s="590"/>
      <c r="DG15" s="590"/>
      <c r="DH15" s="590"/>
      <c r="DI15" s="590"/>
      <c r="DJ15" s="590"/>
      <c r="DK15" s="590"/>
      <c r="DL15" s="590"/>
      <c r="DM15" s="590"/>
      <c r="DN15" s="590"/>
      <c r="DO15" s="590"/>
      <c r="DP15" s="591"/>
      <c r="DQ15" s="582">
        <v>931955</v>
      </c>
      <c r="DR15" s="590"/>
      <c r="DS15" s="590"/>
      <c r="DT15" s="590"/>
      <c r="DU15" s="590"/>
      <c r="DV15" s="590"/>
      <c r="DW15" s="590"/>
      <c r="DX15" s="590"/>
      <c r="DY15" s="590"/>
      <c r="DZ15" s="590"/>
      <c r="EA15" s="590"/>
      <c r="EB15" s="590"/>
      <c r="EC15" s="612"/>
    </row>
    <row r="16" spans="2:143" ht="11.25" customHeight="1" x14ac:dyDescent="0.15">
      <c r="B16" s="573" t="s">
        <v>354</v>
      </c>
      <c r="C16" s="574"/>
      <c r="D16" s="574"/>
      <c r="E16" s="574"/>
      <c r="F16" s="574"/>
      <c r="G16" s="574"/>
      <c r="H16" s="574"/>
      <c r="I16" s="574"/>
      <c r="J16" s="574"/>
      <c r="K16" s="574"/>
      <c r="L16" s="574"/>
      <c r="M16" s="574"/>
      <c r="N16" s="574"/>
      <c r="O16" s="574"/>
      <c r="P16" s="574"/>
      <c r="Q16" s="575"/>
      <c r="R16" s="576">
        <v>5520</v>
      </c>
      <c r="S16" s="590"/>
      <c r="T16" s="590"/>
      <c r="U16" s="590"/>
      <c r="V16" s="590"/>
      <c r="W16" s="590"/>
      <c r="X16" s="590"/>
      <c r="Y16" s="591"/>
      <c r="Z16" s="600">
        <v>0</v>
      </c>
      <c r="AA16" s="600"/>
      <c r="AB16" s="600"/>
      <c r="AC16" s="600"/>
      <c r="AD16" s="601">
        <v>5520</v>
      </c>
      <c r="AE16" s="601"/>
      <c r="AF16" s="601"/>
      <c r="AG16" s="601"/>
      <c r="AH16" s="601"/>
      <c r="AI16" s="601"/>
      <c r="AJ16" s="601"/>
      <c r="AK16" s="601"/>
      <c r="AL16" s="579">
        <v>0.1</v>
      </c>
      <c r="AM16" s="592"/>
      <c r="AN16" s="592"/>
      <c r="AO16" s="602"/>
      <c r="AP16" s="573" t="s">
        <v>355</v>
      </c>
      <c r="AQ16" s="574"/>
      <c r="AR16" s="574"/>
      <c r="AS16" s="574"/>
      <c r="AT16" s="574"/>
      <c r="AU16" s="574"/>
      <c r="AV16" s="574"/>
      <c r="AW16" s="574"/>
      <c r="AX16" s="574"/>
      <c r="AY16" s="574"/>
      <c r="AZ16" s="574"/>
      <c r="BA16" s="574"/>
      <c r="BB16" s="574"/>
      <c r="BC16" s="574"/>
      <c r="BD16" s="574"/>
      <c r="BE16" s="574"/>
      <c r="BF16" s="575"/>
      <c r="BG16" s="576" t="s">
        <v>204</v>
      </c>
      <c r="BH16" s="590"/>
      <c r="BI16" s="590"/>
      <c r="BJ16" s="590"/>
      <c r="BK16" s="590"/>
      <c r="BL16" s="590"/>
      <c r="BM16" s="590"/>
      <c r="BN16" s="591"/>
      <c r="BO16" s="600" t="s">
        <v>204</v>
      </c>
      <c r="BP16" s="600"/>
      <c r="BQ16" s="600"/>
      <c r="BR16" s="600"/>
      <c r="BS16" s="601" t="s">
        <v>204</v>
      </c>
      <c r="BT16" s="601"/>
      <c r="BU16" s="601"/>
      <c r="BV16" s="601"/>
      <c r="BW16" s="601"/>
      <c r="BX16" s="601"/>
      <c r="BY16" s="601"/>
      <c r="BZ16" s="601"/>
      <c r="CA16" s="601"/>
      <c r="CB16" s="635"/>
      <c r="CD16" s="573" t="s">
        <v>356</v>
      </c>
      <c r="CE16" s="574"/>
      <c r="CF16" s="574"/>
      <c r="CG16" s="574"/>
      <c r="CH16" s="574"/>
      <c r="CI16" s="574"/>
      <c r="CJ16" s="574"/>
      <c r="CK16" s="574"/>
      <c r="CL16" s="574"/>
      <c r="CM16" s="574"/>
      <c r="CN16" s="574"/>
      <c r="CO16" s="574"/>
      <c r="CP16" s="574"/>
      <c r="CQ16" s="575"/>
      <c r="CR16" s="576">
        <v>3731765</v>
      </c>
      <c r="CS16" s="590"/>
      <c r="CT16" s="590"/>
      <c r="CU16" s="590"/>
      <c r="CV16" s="590"/>
      <c r="CW16" s="590"/>
      <c r="CX16" s="590"/>
      <c r="CY16" s="591"/>
      <c r="CZ16" s="600">
        <v>14.1</v>
      </c>
      <c r="DA16" s="600"/>
      <c r="DB16" s="600"/>
      <c r="DC16" s="600"/>
      <c r="DD16" s="582" t="s">
        <v>204</v>
      </c>
      <c r="DE16" s="590"/>
      <c r="DF16" s="590"/>
      <c r="DG16" s="590"/>
      <c r="DH16" s="590"/>
      <c r="DI16" s="590"/>
      <c r="DJ16" s="590"/>
      <c r="DK16" s="590"/>
      <c r="DL16" s="590"/>
      <c r="DM16" s="590"/>
      <c r="DN16" s="590"/>
      <c r="DO16" s="590"/>
      <c r="DP16" s="591"/>
      <c r="DQ16" s="582">
        <v>42396</v>
      </c>
      <c r="DR16" s="590"/>
      <c r="DS16" s="590"/>
      <c r="DT16" s="590"/>
      <c r="DU16" s="590"/>
      <c r="DV16" s="590"/>
      <c r="DW16" s="590"/>
      <c r="DX16" s="590"/>
      <c r="DY16" s="590"/>
      <c r="DZ16" s="590"/>
      <c r="EA16" s="590"/>
      <c r="EB16" s="590"/>
      <c r="EC16" s="612"/>
    </row>
    <row r="17" spans="2:133" ht="11.25" customHeight="1" x14ac:dyDescent="0.15">
      <c r="B17" s="573" t="s">
        <v>357</v>
      </c>
      <c r="C17" s="574"/>
      <c r="D17" s="574"/>
      <c r="E17" s="574"/>
      <c r="F17" s="574"/>
      <c r="G17" s="574"/>
      <c r="H17" s="574"/>
      <c r="I17" s="574"/>
      <c r="J17" s="574"/>
      <c r="K17" s="574"/>
      <c r="L17" s="574"/>
      <c r="M17" s="574"/>
      <c r="N17" s="574"/>
      <c r="O17" s="574"/>
      <c r="P17" s="574"/>
      <c r="Q17" s="575"/>
      <c r="R17" s="576">
        <v>23965</v>
      </c>
      <c r="S17" s="590"/>
      <c r="T17" s="590"/>
      <c r="U17" s="590"/>
      <c r="V17" s="590"/>
      <c r="W17" s="590"/>
      <c r="X17" s="590"/>
      <c r="Y17" s="591"/>
      <c r="Z17" s="600">
        <v>0.1</v>
      </c>
      <c r="AA17" s="600"/>
      <c r="AB17" s="600"/>
      <c r="AC17" s="600"/>
      <c r="AD17" s="601">
        <v>23965</v>
      </c>
      <c r="AE17" s="601"/>
      <c r="AF17" s="601"/>
      <c r="AG17" s="601"/>
      <c r="AH17" s="601"/>
      <c r="AI17" s="601"/>
      <c r="AJ17" s="601"/>
      <c r="AK17" s="601"/>
      <c r="AL17" s="579">
        <v>0.3</v>
      </c>
      <c r="AM17" s="592"/>
      <c r="AN17" s="592"/>
      <c r="AO17" s="602"/>
      <c r="AP17" s="573" t="s">
        <v>358</v>
      </c>
      <c r="AQ17" s="574"/>
      <c r="AR17" s="574"/>
      <c r="AS17" s="574"/>
      <c r="AT17" s="574"/>
      <c r="AU17" s="574"/>
      <c r="AV17" s="574"/>
      <c r="AW17" s="574"/>
      <c r="AX17" s="574"/>
      <c r="AY17" s="574"/>
      <c r="AZ17" s="574"/>
      <c r="BA17" s="574"/>
      <c r="BB17" s="574"/>
      <c r="BC17" s="574"/>
      <c r="BD17" s="574"/>
      <c r="BE17" s="574"/>
      <c r="BF17" s="575"/>
      <c r="BG17" s="576" t="s">
        <v>204</v>
      </c>
      <c r="BH17" s="590"/>
      <c r="BI17" s="590"/>
      <c r="BJ17" s="590"/>
      <c r="BK17" s="590"/>
      <c r="BL17" s="590"/>
      <c r="BM17" s="590"/>
      <c r="BN17" s="591"/>
      <c r="BO17" s="600" t="s">
        <v>204</v>
      </c>
      <c r="BP17" s="600"/>
      <c r="BQ17" s="600"/>
      <c r="BR17" s="600"/>
      <c r="BS17" s="601" t="s">
        <v>204</v>
      </c>
      <c r="BT17" s="601"/>
      <c r="BU17" s="601"/>
      <c r="BV17" s="601"/>
      <c r="BW17" s="601"/>
      <c r="BX17" s="601"/>
      <c r="BY17" s="601"/>
      <c r="BZ17" s="601"/>
      <c r="CA17" s="601"/>
      <c r="CB17" s="635"/>
      <c r="CD17" s="573" t="s">
        <v>360</v>
      </c>
      <c r="CE17" s="574"/>
      <c r="CF17" s="574"/>
      <c r="CG17" s="574"/>
      <c r="CH17" s="574"/>
      <c r="CI17" s="574"/>
      <c r="CJ17" s="574"/>
      <c r="CK17" s="574"/>
      <c r="CL17" s="574"/>
      <c r="CM17" s="574"/>
      <c r="CN17" s="574"/>
      <c r="CO17" s="574"/>
      <c r="CP17" s="574"/>
      <c r="CQ17" s="575"/>
      <c r="CR17" s="576">
        <v>1403916</v>
      </c>
      <c r="CS17" s="590"/>
      <c r="CT17" s="590"/>
      <c r="CU17" s="590"/>
      <c r="CV17" s="590"/>
      <c r="CW17" s="590"/>
      <c r="CX17" s="590"/>
      <c r="CY17" s="591"/>
      <c r="CZ17" s="600">
        <v>5.3</v>
      </c>
      <c r="DA17" s="600"/>
      <c r="DB17" s="600"/>
      <c r="DC17" s="600"/>
      <c r="DD17" s="582" t="s">
        <v>204</v>
      </c>
      <c r="DE17" s="590"/>
      <c r="DF17" s="590"/>
      <c r="DG17" s="590"/>
      <c r="DH17" s="590"/>
      <c r="DI17" s="590"/>
      <c r="DJ17" s="590"/>
      <c r="DK17" s="590"/>
      <c r="DL17" s="590"/>
      <c r="DM17" s="590"/>
      <c r="DN17" s="590"/>
      <c r="DO17" s="590"/>
      <c r="DP17" s="591"/>
      <c r="DQ17" s="582">
        <v>1333649</v>
      </c>
      <c r="DR17" s="590"/>
      <c r="DS17" s="590"/>
      <c r="DT17" s="590"/>
      <c r="DU17" s="590"/>
      <c r="DV17" s="590"/>
      <c r="DW17" s="590"/>
      <c r="DX17" s="590"/>
      <c r="DY17" s="590"/>
      <c r="DZ17" s="590"/>
      <c r="EA17" s="590"/>
      <c r="EB17" s="590"/>
      <c r="EC17" s="612"/>
    </row>
    <row r="18" spans="2:133" ht="11.25" customHeight="1" x14ac:dyDescent="0.15">
      <c r="B18" s="573" t="s">
        <v>361</v>
      </c>
      <c r="C18" s="574"/>
      <c r="D18" s="574"/>
      <c r="E18" s="574"/>
      <c r="F18" s="574"/>
      <c r="G18" s="574"/>
      <c r="H18" s="574"/>
      <c r="I18" s="574"/>
      <c r="J18" s="574"/>
      <c r="K18" s="574"/>
      <c r="L18" s="574"/>
      <c r="M18" s="574"/>
      <c r="N18" s="574"/>
      <c r="O18" s="574"/>
      <c r="P18" s="574"/>
      <c r="Q18" s="575"/>
      <c r="R18" s="576">
        <v>54143</v>
      </c>
      <c r="S18" s="590"/>
      <c r="T18" s="590"/>
      <c r="U18" s="590"/>
      <c r="V18" s="590"/>
      <c r="W18" s="590"/>
      <c r="X18" s="590"/>
      <c r="Y18" s="591"/>
      <c r="Z18" s="600">
        <v>0.2</v>
      </c>
      <c r="AA18" s="600"/>
      <c r="AB18" s="600"/>
      <c r="AC18" s="600"/>
      <c r="AD18" s="601">
        <v>54143</v>
      </c>
      <c r="AE18" s="601"/>
      <c r="AF18" s="601"/>
      <c r="AG18" s="601"/>
      <c r="AH18" s="601"/>
      <c r="AI18" s="601"/>
      <c r="AJ18" s="601"/>
      <c r="AK18" s="601"/>
      <c r="AL18" s="579">
        <v>0.8</v>
      </c>
      <c r="AM18" s="592"/>
      <c r="AN18" s="592"/>
      <c r="AO18" s="602"/>
      <c r="AP18" s="573" t="s">
        <v>107</v>
      </c>
      <c r="AQ18" s="574"/>
      <c r="AR18" s="574"/>
      <c r="AS18" s="574"/>
      <c r="AT18" s="574"/>
      <c r="AU18" s="574"/>
      <c r="AV18" s="574"/>
      <c r="AW18" s="574"/>
      <c r="AX18" s="574"/>
      <c r="AY18" s="574"/>
      <c r="AZ18" s="574"/>
      <c r="BA18" s="574"/>
      <c r="BB18" s="574"/>
      <c r="BC18" s="574"/>
      <c r="BD18" s="574"/>
      <c r="BE18" s="574"/>
      <c r="BF18" s="575"/>
      <c r="BG18" s="576" t="s">
        <v>204</v>
      </c>
      <c r="BH18" s="590"/>
      <c r="BI18" s="590"/>
      <c r="BJ18" s="590"/>
      <c r="BK18" s="590"/>
      <c r="BL18" s="590"/>
      <c r="BM18" s="590"/>
      <c r="BN18" s="591"/>
      <c r="BO18" s="600" t="s">
        <v>204</v>
      </c>
      <c r="BP18" s="600"/>
      <c r="BQ18" s="600"/>
      <c r="BR18" s="600"/>
      <c r="BS18" s="601" t="s">
        <v>204</v>
      </c>
      <c r="BT18" s="601"/>
      <c r="BU18" s="601"/>
      <c r="BV18" s="601"/>
      <c r="BW18" s="601"/>
      <c r="BX18" s="601"/>
      <c r="BY18" s="601"/>
      <c r="BZ18" s="601"/>
      <c r="CA18" s="601"/>
      <c r="CB18" s="635"/>
      <c r="CD18" s="573" t="s">
        <v>362</v>
      </c>
      <c r="CE18" s="574"/>
      <c r="CF18" s="574"/>
      <c r="CG18" s="574"/>
      <c r="CH18" s="574"/>
      <c r="CI18" s="574"/>
      <c r="CJ18" s="574"/>
      <c r="CK18" s="574"/>
      <c r="CL18" s="574"/>
      <c r="CM18" s="574"/>
      <c r="CN18" s="574"/>
      <c r="CO18" s="574"/>
      <c r="CP18" s="574"/>
      <c r="CQ18" s="575"/>
      <c r="CR18" s="576" t="s">
        <v>204</v>
      </c>
      <c r="CS18" s="590"/>
      <c r="CT18" s="590"/>
      <c r="CU18" s="590"/>
      <c r="CV18" s="590"/>
      <c r="CW18" s="590"/>
      <c r="CX18" s="590"/>
      <c r="CY18" s="591"/>
      <c r="CZ18" s="600" t="s">
        <v>204</v>
      </c>
      <c r="DA18" s="600"/>
      <c r="DB18" s="600"/>
      <c r="DC18" s="600"/>
      <c r="DD18" s="582" t="s">
        <v>204</v>
      </c>
      <c r="DE18" s="590"/>
      <c r="DF18" s="590"/>
      <c r="DG18" s="590"/>
      <c r="DH18" s="590"/>
      <c r="DI18" s="590"/>
      <c r="DJ18" s="590"/>
      <c r="DK18" s="590"/>
      <c r="DL18" s="590"/>
      <c r="DM18" s="590"/>
      <c r="DN18" s="590"/>
      <c r="DO18" s="590"/>
      <c r="DP18" s="591"/>
      <c r="DQ18" s="582" t="s">
        <v>204</v>
      </c>
      <c r="DR18" s="590"/>
      <c r="DS18" s="590"/>
      <c r="DT18" s="590"/>
      <c r="DU18" s="590"/>
      <c r="DV18" s="590"/>
      <c r="DW18" s="590"/>
      <c r="DX18" s="590"/>
      <c r="DY18" s="590"/>
      <c r="DZ18" s="590"/>
      <c r="EA18" s="590"/>
      <c r="EB18" s="590"/>
      <c r="EC18" s="612"/>
    </row>
    <row r="19" spans="2:133" ht="11.25" customHeight="1" x14ac:dyDescent="0.15">
      <c r="B19" s="573" t="s">
        <v>363</v>
      </c>
      <c r="C19" s="574"/>
      <c r="D19" s="574"/>
      <c r="E19" s="574"/>
      <c r="F19" s="574"/>
      <c r="G19" s="574"/>
      <c r="H19" s="574"/>
      <c r="I19" s="574"/>
      <c r="J19" s="574"/>
      <c r="K19" s="574"/>
      <c r="L19" s="574"/>
      <c r="M19" s="574"/>
      <c r="N19" s="574"/>
      <c r="O19" s="574"/>
      <c r="P19" s="574"/>
      <c r="Q19" s="575"/>
      <c r="R19" s="576">
        <v>15784</v>
      </c>
      <c r="S19" s="590"/>
      <c r="T19" s="590"/>
      <c r="U19" s="590"/>
      <c r="V19" s="590"/>
      <c r="W19" s="590"/>
      <c r="X19" s="590"/>
      <c r="Y19" s="591"/>
      <c r="Z19" s="600">
        <v>0.1</v>
      </c>
      <c r="AA19" s="600"/>
      <c r="AB19" s="600"/>
      <c r="AC19" s="600"/>
      <c r="AD19" s="601">
        <v>15784</v>
      </c>
      <c r="AE19" s="601"/>
      <c r="AF19" s="601"/>
      <c r="AG19" s="601"/>
      <c r="AH19" s="601"/>
      <c r="AI19" s="601"/>
      <c r="AJ19" s="601"/>
      <c r="AK19" s="601"/>
      <c r="AL19" s="579">
        <v>0.2</v>
      </c>
      <c r="AM19" s="592"/>
      <c r="AN19" s="592"/>
      <c r="AO19" s="602"/>
      <c r="AP19" s="573" t="s">
        <v>255</v>
      </c>
      <c r="AQ19" s="574"/>
      <c r="AR19" s="574"/>
      <c r="AS19" s="574"/>
      <c r="AT19" s="574"/>
      <c r="AU19" s="574"/>
      <c r="AV19" s="574"/>
      <c r="AW19" s="574"/>
      <c r="AX19" s="574"/>
      <c r="AY19" s="574"/>
      <c r="AZ19" s="574"/>
      <c r="BA19" s="574"/>
      <c r="BB19" s="574"/>
      <c r="BC19" s="574"/>
      <c r="BD19" s="574"/>
      <c r="BE19" s="574"/>
      <c r="BF19" s="575"/>
      <c r="BG19" s="576">
        <v>1441</v>
      </c>
      <c r="BH19" s="590"/>
      <c r="BI19" s="590"/>
      <c r="BJ19" s="590"/>
      <c r="BK19" s="590"/>
      <c r="BL19" s="590"/>
      <c r="BM19" s="590"/>
      <c r="BN19" s="591"/>
      <c r="BO19" s="600">
        <v>0.1</v>
      </c>
      <c r="BP19" s="600"/>
      <c r="BQ19" s="600"/>
      <c r="BR19" s="600"/>
      <c r="BS19" s="601" t="s">
        <v>204</v>
      </c>
      <c r="BT19" s="601"/>
      <c r="BU19" s="601"/>
      <c r="BV19" s="601"/>
      <c r="BW19" s="601"/>
      <c r="BX19" s="601"/>
      <c r="BY19" s="601"/>
      <c r="BZ19" s="601"/>
      <c r="CA19" s="601"/>
      <c r="CB19" s="635"/>
      <c r="CD19" s="573" t="s">
        <v>364</v>
      </c>
      <c r="CE19" s="574"/>
      <c r="CF19" s="574"/>
      <c r="CG19" s="574"/>
      <c r="CH19" s="574"/>
      <c r="CI19" s="574"/>
      <c r="CJ19" s="574"/>
      <c r="CK19" s="574"/>
      <c r="CL19" s="574"/>
      <c r="CM19" s="574"/>
      <c r="CN19" s="574"/>
      <c r="CO19" s="574"/>
      <c r="CP19" s="574"/>
      <c r="CQ19" s="575"/>
      <c r="CR19" s="576" t="s">
        <v>204</v>
      </c>
      <c r="CS19" s="590"/>
      <c r="CT19" s="590"/>
      <c r="CU19" s="590"/>
      <c r="CV19" s="590"/>
      <c r="CW19" s="590"/>
      <c r="CX19" s="590"/>
      <c r="CY19" s="591"/>
      <c r="CZ19" s="600" t="s">
        <v>204</v>
      </c>
      <c r="DA19" s="600"/>
      <c r="DB19" s="600"/>
      <c r="DC19" s="600"/>
      <c r="DD19" s="582" t="s">
        <v>204</v>
      </c>
      <c r="DE19" s="590"/>
      <c r="DF19" s="590"/>
      <c r="DG19" s="590"/>
      <c r="DH19" s="590"/>
      <c r="DI19" s="590"/>
      <c r="DJ19" s="590"/>
      <c r="DK19" s="590"/>
      <c r="DL19" s="590"/>
      <c r="DM19" s="590"/>
      <c r="DN19" s="590"/>
      <c r="DO19" s="590"/>
      <c r="DP19" s="591"/>
      <c r="DQ19" s="582" t="s">
        <v>204</v>
      </c>
      <c r="DR19" s="590"/>
      <c r="DS19" s="590"/>
      <c r="DT19" s="590"/>
      <c r="DU19" s="590"/>
      <c r="DV19" s="590"/>
      <c r="DW19" s="590"/>
      <c r="DX19" s="590"/>
      <c r="DY19" s="590"/>
      <c r="DZ19" s="590"/>
      <c r="EA19" s="590"/>
      <c r="EB19" s="590"/>
      <c r="EC19" s="612"/>
    </row>
    <row r="20" spans="2:133" ht="11.25" customHeight="1" x14ac:dyDescent="0.15">
      <c r="B20" s="573" t="s">
        <v>82</v>
      </c>
      <c r="C20" s="574"/>
      <c r="D20" s="574"/>
      <c r="E20" s="574"/>
      <c r="F20" s="574"/>
      <c r="G20" s="574"/>
      <c r="H20" s="574"/>
      <c r="I20" s="574"/>
      <c r="J20" s="574"/>
      <c r="K20" s="574"/>
      <c r="L20" s="574"/>
      <c r="M20" s="574"/>
      <c r="N20" s="574"/>
      <c r="O20" s="574"/>
      <c r="P20" s="574"/>
      <c r="Q20" s="575"/>
      <c r="R20" s="576">
        <v>1522</v>
      </c>
      <c r="S20" s="590"/>
      <c r="T20" s="590"/>
      <c r="U20" s="590"/>
      <c r="V20" s="590"/>
      <c r="W20" s="590"/>
      <c r="X20" s="590"/>
      <c r="Y20" s="591"/>
      <c r="Z20" s="600">
        <v>0</v>
      </c>
      <c r="AA20" s="600"/>
      <c r="AB20" s="600"/>
      <c r="AC20" s="600"/>
      <c r="AD20" s="601">
        <v>1522</v>
      </c>
      <c r="AE20" s="601"/>
      <c r="AF20" s="601"/>
      <c r="AG20" s="601"/>
      <c r="AH20" s="601"/>
      <c r="AI20" s="601"/>
      <c r="AJ20" s="601"/>
      <c r="AK20" s="601"/>
      <c r="AL20" s="579">
        <v>0</v>
      </c>
      <c r="AM20" s="592"/>
      <c r="AN20" s="592"/>
      <c r="AO20" s="602"/>
      <c r="AP20" s="573" t="s">
        <v>365</v>
      </c>
      <c r="AQ20" s="574"/>
      <c r="AR20" s="574"/>
      <c r="AS20" s="574"/>
      <c r="AT20" s="574"/>
      <c r="AU20" s="574"/>
      <c r="AV20" s="574"/>
      <c r="AW20" s="574"/>
      <c r="AX20" s="574"/>
      <c r="AY20" s="574"/>
      <c r="AZ20" s="574"/>
      <c r="BA20" s="574"/>
      <c r="BB20" s="574"/>
      <c r="BC20" s="574"/>
      <c r="BD20" s="574"/>
      <c r="BE20" s="574"/>
      <c r="BF20" s="575"/>
      <c r="BG20" s="576">
        <v>1441</v>
      </c>
      <c r="BH20" s="590"/>
      <c r="BI20" s="590"/>
      <c r="BJ20" s="590"/>
      <c r="BK20" s="590"/>
      <c r="BL20" s="590"/>
      <c r="BM20" s="590"/>
      <c r="BN20" s="591"/>
      <c r="BO20" s="600">
        <v>0.1</v>
      </c>
      <c r="BP20" s="600"/>
      <c r="BQ20" s="600"/>
      <c r="BR20" s="600"/>
      <c r="BS20" s="601" t="s">
        <v>204</v>
      </c>
      <c r="BT20" s="601"/>
      <c r="BU20" s="601"/>
      <c r="BV20" s="601"/>
      <c r="BW20" s="601"/>
      <c r="BX20" s="601"/>
      <c r="BY20" s="601"/>
      <c r="BZ20" s="601"/>
      <c r="CA20" s="601"/>
      <c r="CB20" s="635"/>
      <c r="CD20" s="573" t="s">
        <v>194</v>
      </c>
      <c r="CE20" s="574"/>
      <c r="CF20" s="574"/>
      <c r="CG20" s="574"/>
      <c r="CH20" s="574"/>
      <c r="CI20" s="574"/>
      <c r="CJ20" s="574"/>
      <c r="CK20" s="574"/>
      <c r="CL20" s="574"/>
      <c r="CM20" s="574"/>
      <c r="CN20" s="574"/>
      <c r="CO20" s="574"/>
      <c r="CP20" s="574"/>
      <c r="CQ20" s="575"/>
      <c r="CR20" s="576">
        <v>26447126</v>
      </c>
      <c r="CS20" s="590"/>
      <c r="CT20" s="590"/>
      <c r="CU20" s="590"/>
      <c r="CV20" s="590"/>
      <c r="CW20" s="590"/>
      <c r="CX20" s="590"/>
      <c r="CY20" s="591"/>
      <c r="CZ20" s="600">
        <v>100</v>
      </c>
      <c r="DA20" s="600"/>
      <c r="DB20" s="600"/>
      <c r="DC20" s="600"/>
      <c r="DD20" s="582">
        <v>4874774</v>
      </c>
      <c r="DE20" s="590"/>
      <c r="DF20" s="590"/>
      <c r="DG20" s="590"/>
      <c r="DH20" s="590"/>
      <c r="DI20" s="590"/>
      <c r="DJ20" s="590"/>
      <c r="DK20" s="590"/>
      <c r="DL20" s="590"/>
      <c r="DM20" s="590"/>
      <c r="DN20" s="590"/>
      <c r="DO20" s="590"/>
      <c r="DP20" s="591"/>
      <c r="DQ20" s="582">
        <v>10849439</v>
      </c>
      <c r="DR20" s="590"/>
      <c r="DS20" s="590"/>
      <c r="DT20" s="590"/>
      <c r="DU20" s="590"/>
      <c r="DV20" s="590"/>
      <c r="DW20" s="590"/>
      <c r="DX20" s="590"/>
      <c r="DY20" s="590"/>
      <c r="DZ20" s="590"/>
      <c r="EA20" s="590"/>
      <c r="EB20" s="590"/>
      <c r="EC20" s="612"/>
    </row>
    <row r="21" spans="2:133" ht="11.25" customHeight="1" x14ac:dyDescent="0.15">
      <c r="B21" s="573" t="s">
        <v>367</v>
      </c>
      <c r="C21" s="574"/>
      <c r="D21" s="574"/>
      <c r="E21" s="574"/>
      <c r="F21" s="574"/>
      <c r="G21" s="574"/>
      <c r="H21" s="574"/>
      <c r="I21" s="574"/>
      <c r="J21" s="574"/>
      <c r="K21" s="574"/>
      <c r="L21" s="574"/>
      <c r="M21" s="574"/>
      <c r="N21" s="574"/>
      <c r="O21" s="574"/>
      <c r="P21" s="574"/>
      <c r="Q21" s="575"/>
      <c r="R21" s="576">
        <v>1607</v>
      </c>
      <c r="S21" s="590"/>
      <c r="T21" s="590"/>
      <c r="U21" s="590"/>
      <c r="V21" s="590"/>
      <c r="W21" s="590"/>
      <c r="X21" s="590"/>
      <c r="Y21" s="591"/>
      <c r="Z21" s="600">
        <v>0</v>
      </c>
      <c r="AA21" s="600"/>
      <c r="AB21" s="600"/>
      <c r="AC21" s="600"/>
      <c r="AD21" s="601">
        <v>1607</v>
      </c>
      <c r="AE21" s="601"/>
      <c r="AF21" s="601"/>
      <c r="AG21" s="601"/>
      <c r="AH21" s="601"/>
      <c r="AI21" s="601"/>
      <c r="AJ21" s="601"/>
      <c r="AK21" s="601"/>
      <c r="AL21" s="579">
        <v>0</v>
      </c>
      <c r="AM21" s="592"/>
      <c r="AN21" s="592"/>
      <c r="AO21" s="602"/>
      <c r="AP21" s="636" t="s">
        <v>368</v>
      </c>
      <c r="AQ21" s="639"/>
      <c r="AR21" s="639"/>
      <c r="AS21" s="639"/>
      <c r="AT21" s="639"/>
      <c r="AU21" s="639"/>
      <c r="AV21" s="639"/>
      <c r="AW21" s="639"/>
      <c r="AX21" s="639"/>
      <c r="AY21" s="639"/>
      <c r="AZ21" s="639"/>
      <c r="BA21" s="639"/>
      <c r="BB21" s="639"/>
      <c r="BC21" s="639"/>
      <c r="BD21" s="639"/>
      <c r="BE21" s="639"/>
      <c r="BF21" s="638"/>
      <c r="BG21" s="576">
        <v>1441</v>
      </c>
      <c r="BH21" s="590"/>
      <c r="BI21" s="590"/>
      <c r="BJ21" s="590"/>
      <c r="BK21" s="590"/>
      <c r="BL21" s="590"/>
      <c r="BM21" s="590"/>
      <c r="BN21" s="591"/>
      <c r="BO21" s="600">
        <v>0.1</v>
      </c>
      <c r="BP21" s="600"/>
      <c r="BQ21" s="600"/>
      <c r="BR21" s="600"/>
      <c r="BS21" s="601" t="s">
        <v>204</v>
      </c>
      <c r="BT21" s="601"/>
      <c r="BU21" s="601"/>
      <c r="BV21" s="601"/>
      <c r="BW21" s="601"/>
      <c r="BX21" s="601"/>
      <c r="BY21" s="601"/>
      <c r="BZ21" s="601"/>
      <c r="CA21" s="601"/>
      <c r="CB21" s="635"/>
      <c r="CD21" s="551"/>
      <c r="CE21" s="552"/>
      <c r="CF21" s="552"/>
      <c r="CG21" s="552"/>
      <c r="CH21" s="552"/>
      <c r="CI21" s="552"/>
      <c r="CJ21" s="552"/>
      <c r="CK21" s="552"/>
      <c r="CL21" s="552"/>
      <c r="CM21" s="552"/>
      <c r="CN21" s="552"/>
      <c r="CO21" s="552"/>
      <c r="CP21" s="552"/>
      <c r="CQ21" s="553"/>
      <c r="CR21" s="648"/>
      <c r="CS21" s="649"/>
      <c r="CT21" s="649"/>
      <c r="CU21" s="649"/>
      <c r="CV21" s="649"/>
      <c r="CW21" s="649"/>
      <c r="CX21" s="649"/>
      <c r="CY21" s="650"/>
      <c r="CZ21" s="651"/>
      <c r="DA21" s="651"/>
      <c r="DB21" s="651"/>
      <c r="DC21" s="651"/>
      <c r="DD21" s="652"/>
      <c r="DE21" s="649"/>
      <c r="DF21" s="649"/>
      <c r="DG21" s="649"/>
      <c r="DH21" s="649"/>
      <c r="DI21" s="649"/>
      <c r="DJ21" s="649"/>
      <c r="DK21" s="649"/>
      <c r="DL21" s="649"/>
      <c r="DM21" s="649"/>
      <c r="DN21" s="649"/>
      <c r="DO21" s="649"/>
      <c r="DP21" s="650"/>
      <c r="DQ21" s="652"/>
      <c r="DR21" s="649"/>
      <c r="DS21" s="649"/>
      <c r="DT21" s="649"/>
      <c r="DU21" s="649"/>
      <c r="DV21" s="649"/>
      <c r="DW21" s="649"/>
      <c r="DX21" s="649"/>
      <c r="DY21" s="649"/>
      <c r="DZ21" s="649"/>
      <c r="EA21" s="649"/>
      <c r="EB21" s="649"/>
      <c r="EC21" s="653"/>
    </row>
    <row r="22" spans="2:133" ht="11.25" customHeight="1" x14ac:dyDescent="0.15">
      <c r="B22" s="623" t="s">
        <v>150</v>
      </c>
      <c r="C22" s="624"/>
      <c r="D22" s="624"/>
      <c r="E22" s="624"/>
      <c r="F22" s="624"/>
      <c r="G22" s="624"/>
      <c r="H22" s="624"/>
      <c r="I22" s="624"/>
      <c r="J22" s="624"/>
      <c r="K22" s="624"/>
      <c r="L22" s="624"/>
      <c r="M22" s="624"/>
      <c r="N22" s="624"/>
      <c r="O22" s="624"/>
      <c r="P22" s="624"/>
      <c r="Q22" s="625"/>
      <c r="R22" s="576">
        <v>35230</v>
      </c>
      <c r="S22" s="590"/>
      <c r="T22" s="590"/>
      <c r="U22" s="590"/>
      <c r="V22" s="590"/>
      <c r="W22" s="590"/>
      <c r="X22" s="590"/>
      <c r="Y22" s="591"/>
      <c r="Z22" s="600">
        <v>0.1</v>
      </c>
      <c r="AA22" s="600"/>
      <c r="AB22" s="600"/>
      <c r="AC22" s="600"/>
      <c r="AD22" s="601" t="s">
        <v>204</v>
      </c>
      <c r="AE22" s="601"/>
      <c r="AF22" s="601"/>
      <c r="AG22" s="601"/>
      <c r="AH22" s="601"/>
      <c r="AI22" s="601"/>
      <c r="AJ22" s="601"/>
      <c r="AK22" s="601"/>
      <c r="AL22" s="579" t="s">
        <v>204</v>
      </c>
      <c r="AM22" s="592"/>
      <c r="AN22" s="592"/>
      <c r="AO22" s="602"/>
      <c r="AP22" s="636" t="s">
        <v>370</v>
      </c>
      <c r="AQ22" s="639"/>
      <c r="AR22" s="639"/>
      <c r="AS22" s="639"/>
      <c r="AT22" s="639"/>
      <c r="AU22" s="639"/>
      <c r="AV22" s="639"/>
      <c r="AW22" s="639"/>
      <c r="AX22" s="639"/>
      <c r="AY22" s="639"/>
      <c r="AZ22" s="639"/>
      <c r="BA22" s="639"/>
      <c r="BB22" s="639"/>
      <c r="BC22" s="639"/>
      <c r="BD22" s="639"/>
      <c r="BE22" s="639"/>
      <c r="BF22" s="638"/>
      <c r="BG22" s="576" t="s">
        <v>204</v>
      </c>
      <c r="BH22" s="590"/>
      <c r="BI22" s="590"/>
      <c r="BJ22" s="590"/>
      <c r="BK22" s="590"/>
      <c r="BL22" s="590"/>
      <c r="BM22" s="590"/>
      <c r="BN22" s="591"/>
      <c r="BO22" s="600" t="s">
        <v>204</v>
      </c>
      <c r="BP22" s="600"/>
      <c r="BQ22" s="600"/>
      <c r="BR22" s="600"/>
      <c r="BS22" s="601" t="s">
        <v>204</v>
      </c>
      <c r="BT22" s="601"/>
      <c r="BU22" s="601"/>
      <c r="BV22" s="601"/>
      <c r="BW22" s="601"/>
      <c r="BX22" s="601"/>
      <c r="BY22" s="601"/>
      <c r="BZ22" s="601"/>
      <c r="CA22" s="601"/>
      <c r="CB22" s="635"/>
      <c r="CD22" s="486" t="s">
        <v>371</v>
      </c>
      <c r="CE22" s="487"/>
      <c r="CF22" s="487"/>
      <c r="CG22" s="487"/>
      <c r="CH22" s="487"/>
      <c r="CI22" s="487"/>
      <c r="CJ22" s="487"/>
      <c r="CK22" s="487"/>
      <c r="CL22" s="487"/>
      <c r="CM22" s="487"/>
      <c r="CN22" s="487"/>
      <c r="CO22" s="487"/>
      <c r="CP22" s="487"/>
      <c r="CQ22" s="487"/>
      <c r="CR22" s="487"/>
      <c r="CS22" s="487"/>
      <c r="CT22" s="487"/>
      <c r="CU22" s="487"/>
      <c r="CV22" s="487"/>
      <c r="CW22" s="487"/>
      <c r="CX22" s="487"/>
      <c r="CY22" s="487"/>
      <c r="CZ22" s="487"/>
      <c r="DA22" s="487"/>
      <c r="DB22" s="487"/>
      <c r="DC22" s="487"/>
      <c r="DD22" s="487"/>
      <c r="DE22" s="487"/>
      <c r="DF22" s="487"/>
      <c r="DG22" s="487"/>
      <c r="DH22" s="487"/>
      <c r="DI22" s="487"/>
      <c r="DJ22" s="487"/>
      <c r="DK22" s="487"/>
      <c r="DL22" s="487"/>
      <c r="DM22" s="487"/>
      <c r="DN22" s="487"/>
      <c r="DO22" s="487"/>
      <c r="DP22" s="487"/>
      <c r="DQ22" s="487"/>
      <c r="DR22" s="487"/>
      <c r="DS22" s="487"/>
      <c r="DT22" s="487"/>
      <c r="DU22" s="487"/>
      <c r="DV22" s="487"/>
      <c r="DW22" s="487"/>
      <c r="DX22" s="487"/>
      <c r="DY22" s="487"/>
      <c r="DZ22" s="487"/>
      <c r="EA22" s="487"/>
      <c r="EB22" s="487"/>
      <c r="EC22" s="529"/>
    </row>
    <row r="23" spans="2:133" ht="11.25" customHeight="1" x14ac:dyDescent="0.15">
      <c r="B23" s="573" t="s">
        <v>341</v>
      </c>
      <c r="C23" s="574"/>
      <c r="D23" s="574"/>
      <c r="E23" s="574"/>
      <c r="F23" s="574"/>
      <c r="G23" s="574"/>
      <c r="H23" s="574"/>
      <c r="I23" s="574"/>
      <c r="J23" s="574"/>
      <c r="K23" s="574"/>
      <c r="L23" s="574"/>
      <c r="M23" s="574"/>
      <c r="N23" s="574"/>
      <c r="O23" s="574"/>
      <c r="P23" s="574"/>
      <c r="Q23" s="575"/>
      <c r="R23" s="576">
        <v>8861079</v>
      </c>
      <c r="S23" s="590"/>
      <c r="T23" s="590"/>
      <c r="U23" s="590"/>
      <c r="V23" s="590"/>
      <c r="W23" s="590"/>
      <c r="X23" s="590"/>
      <c r="Y23" s="591"/>
      <c r="Z23" s="600">
        <v>28.3</v>
      </c>
      <c r="AA23" s="600"/>
      <c r="AB23" s="600"/>
      <c r="AC23" s="600"/>
      <c r="AD23" s="601">
        <v>4372295</v>
      </c>
      <c r="AE23" s="601"/>
      <c r="AF23" s="601"/>
      <c r="AG23" s="601"/>
      <c r="AH23" s="601"/>
      <c r="AI23" s="601"/>
      <c r="AJ23" s="601"/>
      <c r="AK23" s="601"/>
      <c r="AL23" s="579">
        <v>63.4</v>
      </c>
      <c r="AM23" s="592"/>
      <c r="AN23" s="592"/>
      <c r="AO23" s="602"/>
      <c r="AP23" s="636" t="s">
        <v>59</v>
      </c>
      <c r="AQ23" s="639"/>
      <c r="AR23" s="639"/>
      <c r="AS23" s="639"/>
      <c r="AT23" s="639"/>
      <c r="AU23" s="639"/>
      <c r="AV23" s="639"/>
      <c r="AW23" s="639"/>
      <c r="AX23" s="639"/>
      <c r="AY23" s="639"/>
      <c r="AZ23" s="639"/>
      <c r="BA23" s="639"/>
      <c r="BB23" s="639"/>
      <c r="BC23" s="639"/>
      <c r="BD23" s="639"/>
      <c r="BE23" s="639"/>
      <c r="BF23" s="638"/>
      <c r="BG23" s="576" t="s">
        <v>204</v>
      </c>
      <c r="BH23" s="590"/>
      <c r="BI23" s="590"/>
      <c r="BJ23" s="590"/>
      <c r="BK23" s="590"/>
      <c r="BL23" s="590"/>
      <c r="BM23" s="590"/>
      <c r="BN23" s="591"/>
      <c r="BO23" s="600" t="s">
        <v>204</v>
      </c>
      <c r="BP23" s="600"/>
      <c r="BQ23" s="600"/>
      <c r="BR23" s="600"/>
      <c r="BS23" s="601" t="s">
        <v>204</v>
      </c>
      <c r="BT23" s="601"/>
      <c r="BU23" s="601"/>
      <c r="BV23" s="601"/>
      <c r="BW23" s="601"/>
      <c r="BX23" s="601"/>
      <c r="BY23" s="601"/>
      <c r="BZ23" s="601"/>
      <c r="CA23" s="601"/>
      <c r="CB23" s="635"/>
      <c r="CD23" s="486" t="s">
        <v>316</v>
      </c>
      <c r="CE23" s="487"/>
      <c r="CF23" s="487"/>
      <c r="CG23" s="487"/>
      <c r="CH23" s="487"/>
      <c r="CI23" s="487"/>
      <c r="CJ23" s="487"/>
      <c r="CK23" s="487"/>
      <c r="CL23" s="487"/>
      <c r="CM23" s="487"/>
      <c r="CN23" s="487"/>
      <c r="CO23" s="487"/>
      <c r="CP23" s="487"/>
      <c r="CQ23" s="529"/>
      <c r="CR23" s="486" t="s">
        <v>288</v>
      </c>
      <c r="CS23" s="487"/>
      <c r="CT23" s="487"/>
      <c r="CU23" s="487"/>
      <c r="CV23" s="487"/>
      <c r="CW23" s="487"/>
      <c r="CX23" s="487"/>
      <c r="CY23" s="529"/>
      <c r="CZ23" s="486" t="s">
        <v>373</v>
      </c>
      <c r="DA23" s="487"/>
      <c r="DB23" s="487"/>
      <c r="DC23" s="529"/>
      <c r="DD23" s="486" t="s">
        <v>300</v>
      </c>
      <c r="DE23" s="487"/>
      <c r="DF23" s="487"/>
      <c r="DG23" s="487"/>
      <c r="DH23" s="487"/>
      <c r="DI23" s="487"/>
      <c r="DJ23" s="487"/>
      <c r="DK23" s="529"/>
      <c r="DL23" s="640" t="s">
        <v>375</v>
      </c>
      <c r="DM23" s="641"/>
      <c r="DN23" s="641"/>
      <c r="DO23" s="641"/>
      <c r="DP23" s="641"/>
      <c r="DQ23" s="641"/>
      <c r="DR23" s="641"/>
      <c r="DS23" s="641"/>
      <c r="DT23" s="641"/>
      <c r="DU23" s="641"/>
      <c r="DV23" s="642"/>
      <c r="DW23" s="486" t="s">
        <v>376</v>
      </c>
      <c r="DX23" s="487"/>
      <c r="DY23" s="487"/>
      <c r="DZ23" s="487"/>
      <c r="EA23" s="487"/>
      <c r="EB23" s="487"/>
      <c r="EC23" s="529"/>
    </row>
    <row r="24" spans="2:133" ht="11.25" customHeight="1" x14ac:dyDescent="0.15">
      <c r="B24" s="573" t="s">
        <v>297</v>
      </c>
      <c r="C24" s="574"/>
      <c r="D24" s="574"/>
      <c r="E24" s="574"/>
      <c r="F24" s="574"/>
      <c r="G24" s="574"/>
      <c r="H24" s="574"/>
      <c r="I24" s="574"/>
      <c r="J24" s="574"/>
      <c r="K24" s="574"/>
      <c r="L24" s="574"/>
      <c r="M24" s="574"/>
      <c r="N24" s="574"/>
      <c r="O24" s="574"/>
      <c r="P24" s="574"/>
      <c r="Q24" s="575"/>
      <c r="R24" s="576">
        <v>4372295</v>
      </c>
      <c r="S24" s="590"/>
      <c r="T24" s="590"/>
      <c r="U24" s="590"/>
      <c r="V24" s="590"/>
      <c r="W24" s="590"/>
      <c r="X24" s="590"/>
      <c r="Y24" s="591"/>
      <c r="Z24" s="600">
        <v>14</v>
      </c>
      <c r="AA24" s="600"/>
      <c r="AB24" s="600"/>
      <c r="AC24" s="600"/>
      <c r="AD24" s="601">
        <v>4372295</v>
      </c>
      <c r="AE24" s="601"/>
      <c r="AF24" s="601"/>
      <c r="AG24" s="601"/>
      <c r="AH24" s="601"/>
      <c r="AI24" s="601"/>
      <c r="AJ24" s="601"/>
      <c r="AK24" s="601"/>
      <c r="AL24" s="579">
        <v>63.4</v>
      </c>
      <c r="AM24" s="592"/>
      <c r="AN24" s="592"/>
      <c r="AO24" s="602"/>
      <c r="AP24" s="636" t="s">
        <v>377</v>
      </c>
      <c r="AQ24" s="639"/>
      <c r="AR24" s="639"/>
      <c r="AS24" s="639"/>
      <c r="AT24" s="639"/>
      <c r="AU24" s="639"/>
      <c r="AV24" s="639"/>
      <c r="AW24" s="639"/>
      <c r="AX24" s="639"/>
      <c r="AY24" s="639"/>
      <c r="AZ24" s="639"/>
      <c r="BA24" s="639"/>
      <c r="BB24" s="639"/>
      <c r="BC24" s="639"/>
      <c r="BD24" s="639"/>
      <c r="BE24" s="639"/>
      <c r="BF24" s="638"/>
      <c r="BG24" s="576" t="s">
        <v>204</v>
      </c>
      <c r="BH24" s="590"/>
      <c r="BI24" s="590"/>
      <c r="BJ24" s="590"/>
      <c r="BK24" s="590"/>
      <c r="BL24" s="590"/>
      <c r="BM24" s="590"/>
      <c r="BN24" s="591"/>
      <c r="BO24" s="600" t="s">
        <v>204</v>
      </c>
      <c r="BP24" s="600"/>
      <c r="BQ24" s="600"/>
      <c r="BR24" s="600"/>
      <c r="BS24" s="601" t="s">
        <v>204</v>
      </c>
      <c r="BT24" s="601"/>
      <c r="BU24" s="601"/>
      <c r="BV24" s="601"/>
      <c r="BW24" s="601"/>
      <c r="BX24" s="601"/>
      <c r="BY24" s="601"/>
      <c r="BZ24" s="601"/>
      <c r="CA24" s="601"/>
      <c r="CB24" s="635"/>
      <c r="CD24" s="620" t="s">
        <v>378</v>
      </c>
      <c r="CE24" s="621"/>
      <c r="CF24" s="621"/>
      <c r="CG24" s="621"/>
      <c r="CH24" s="621"/>
      <c r="CI24" s="621"/>
      <c r="CJ24" s="621"/>
      <c r="CK24" s="621"/>
      <c r="CL24" s="621"/>
      <c r="CM24" s="621"/>
      <c r="CN24" s="621"/>
      <c r="CO24" s="621"/>
      <c r="CP24" s="621"/>
      <c r="CQ24" s="622"/>
      <c r="CR24" s="617">
        <v>5130285</v>
      </c>
      <c r="CS24" s="618"/>
      <c r="CT24" s="618"/>
      <c r="CU24" s="618"/>
      <c r="CV24" s="618"/>
      <c r="CW24" s="618"/>
      <c r="CX24" s="618"/>
      <c r="CY24" s="643"/>
      <c r="CZ24" s="644">
        <v>19.399999999999999</v>
      </c>
      <c r="DA24" s="627"/>
      <c r="DB24" s="627"/>
      <c r="DC24" s="645"/>
      <c r="DD24" s="646">
        <v>3840737</v>
      </c>
      <c r="DE24" s="618"/>
      <c r="DF24" s="618"/>
      <c r="DG24" s="618"/>
      <c r="DH24" s="618"/>
      <c r="DI24" s="618"/>
      <c r="DJ24" s="618"/>
      <c r="DK24" s="643"/>
      <c r="DL24" s="646">
        <v>3797909</v>
      </c>
      <c r="DM24" s="618"/>
      <c r="DN24" s="618"/>
      <c r="DO24" s="618"/>
      <c r="DP24" s="618"/>
      <c r="DQ24" s="618"/>
      <c r="DR24" s="618"/>
      <c r="DS24" s="618"/>
      <c r="DT24" s="618"/>
      <c r="DU24" s="618"/>
      <c r="DV24" s="643"/>
      <c r="DW24" s="644">
        <v>53.5</v>
      </c>
      <c r="DX24" s="627"/>
      <c r="DY24" s="627"/>
      <c r="DZ24" s="627"/>
      <c r="EA24" s="627"/>
      <c r="EB24" s="627"/>
      <c r="EC24" s="647"/>
    </row>
    <row r="25" spans="2:133" ht="11.25" customHeight="1" x14ac:dyDescent="0.15">
      <c r="B25" s="573" t="s">
        <v>294</v>
      </c>
      <c r="C25" s="574"/>
      <c r="D25" s="574"/>
      <c r="E25" s="574"/>
      <c r="F25" s="574"/>
      <c r="G25" s="574"/>
      <c r="H25" s="574"/>
      <c r="I25" s="574"/>
      <c r="J25" s="574"/>
      <c r="K25" s="574"/>
      <c r="L25" s="574"/>
      <c r="M25" s="574"/>
      <c r="N25" s="574"/>
      <c r="O25" s="574"/>
      <c r="P25" s="574"/>
      <c r="Q25" s="575"/>
      <c r="R25" s="576">
        <v>490914</v>
      </c>
      <c r="S25" s="590"/>
      <c r="T25" s="590"/>
      <c r="U25" s="590"/>
      <c r="V25" s="590"/>
      <c r="W25" s="590"/>
      <c r="X25" s="590"/>
      <c r="Y25" s="591"/>
      <c r="Z25" s="600">
        <v>1.6</v>
      </c>
      <c r="AA25" s="600"/>
      <c r="AB25" s="600"/>
      <c r="AC25" s="600"/>
      <c r="AD25" s="601" t="s">
        <v>204</v>
      </c>
      <c r="AE25" s="601"/>
      <c r="AF25" s="601"/>
      <c r="AG25" s="601"/>
      <c r="AH25" s="601"/>
      <c r="AI25" s="601"/>
      <c r="AJ25" s="601"/>
      <c r="AK25" s="601"/>
      <c r="AL25" s="579" t="s">
        <v>204</v>
      </c>
      <c r="AM25" s="592"/>
      <c r="AN25" s="592"/>
      <c r="AO25" s="602"/>
      <c r="AP25" s="636" t="s">
        <v>274</v>
      </c>
      <c r="AQ25" s="639"/>
      <c r="AR25" s="639"/>
      <c r="AS25" s="639"/>
      <c r="AT25" s="639"/>
      <c r="AU25" s="639"/>
      <c r="AV25" s="639"/>
      <c r="AW25" s="639"/>
      <c r="AX25" s="639"/>
      <c r="AY25" s="639"/>
      <c r="AZ25" s="639"/>
      <c r="BA25" s="639"/>
      <c r="BB25" s="639"/>
      <c r="BC25" s="639"/>
      <c r="BD25" s="639"/>
      <c r="BE25" s="639"/>
      <c r="BF25" s="638"/>
      <c r="BG25" s="576" t="s">
        <v>204</v>
      </c>
      <c r="BH25" s="590"/>
      <c r="BI25" s="590"/>
      <c r="BJ25" s="590"/>
      <c r="BK25" s="590"/>
      <c r="BL25" s="590"/>
      <c r="BM25" s="590"/>
      <c r="BN25" s="591"/>
      <c r="BO25" s="600" t="s">
        <v>204</v>
      </c>
      <c r="BP25" s="600"/>
      <c r="BQ25" s="600"/>
      <c r="BR25" s="600"/>
      <c r="BS25" s="601" t="s">
        <v>204</v>
      </c>
      <c r="BT25" s="601"/>
      <c r="BU25" s="601"/>
      <c r="BV25" s="601"/>
      <c r="BW25" s="601"/>
      <c r="BX25" s="601"/>
      <c r="BY25" s="601"/>
      <c r="BZ25" s="601"/>
      <c r="CA25" s="601"/>
      <c r="CB25" s="635"/>
      <c r="CD25" s="573" t="s">
        <v>202</v>
      </c>
      <c r="CE25" s="574"/>
      <c r="CF25" s="574"/>
      <c r="CG25" s="574"/>
      <c r="CH25" s="574"/>
      <c r="CI25" s="574"/>
      <c r="CJ25" s="574"/>
      <c r="CK25" s="574"/>
      <c r="CL25" s="574"/>
      <c r="CM25" s="574"/>
      <c r="CN25" s="574"/>
      <c r="CO25" s="574"/>
      <c r="CP25" s="574"/>
      <c r="CQ25" s="575"/>
      <c r="CR25" s="576">
        <v>2101612</v>
      </c>
      <c r="CS25" s="577"/>
      <c r="CT25" s="577"/>
      <c r="CU25" s="577"/>
      <c r="CV25" s="577"/>
      <c r="CW25" s="577"/>
      <c r="CX25" s="577"/>
      <c r="CY25" s="578"/>
      <c r="CZ25" s="579">
        <v>7.9</v>
      </c>
      <c r="DA25" s="580"/>
      <c r="DB25" s="580"/>
      <c r="DC25" s="581"/>
      <c r="DD25" s="582">
        <v>2004752</v>
      </c>
      <c r="DE25" s="577"/>
      <c r="DF25" s="577"/>
      <c r="DG25" s="577"/>
      <c r="DH25" s="577"/>
      <c r="DI25" s="577"/>
      <c r="DJ25" s="577"/>
      <c r="DK25" s="578"/>
      <c r="DL25" s="582">
        <v>1972557</v>
      </c>
      <c r="DM25" s="577"/>
      <c r="DN25" s="577"/>
      <c r="DO25" s="577"/>
      <c r="DP25" s="577"/>
      <c r="DQ25" s="577"/>
      <c r="DR25" s="577"/>
      <c r="DS25" s="577"/>
      <c r="DT25" s="577"/>
      <c r="DU25" s="577"/>
      <c r="DV25" s="578"/>
      <c r="DW25" s="579">
        <v>27.8</v>
      </c>
      <c r="DX25" s="580"/>
      <c r="DY25" s="580"/>
      <c r="DZ25" s="580"/>
      <c r="EA25" s="580"/>
      <c r="EB25" s="580"/>
      <c r="EC25" s="613"/>
    </row>
    <row r="26" spans="2:133" ht="11.25" customHeight="1" x14ac:dyDescent="0.15">
      <c r="B26" s="573" t="s">
        <v>381</v>
      </c>
      <c r="C26" s="574"/>
      <c r="D26" s="574"/>
      <c r="E26" s="574"/>
      <c r="F26" s="574"/>
      <c r="G26" s="574"/>
      <c r="H26" s="574"/>
      <c r="I26" s="574"/>
      <c r="J26" s="574"/>
      <c r="K26" s="574"/>
      <c r="L26" s="574"/>
      <c r="M26" s="574"/>
      <c r="N26" s="574"/>
      <c r="O26" s="574"/>
      <c r="P26" s="574"/>
      <c r="Q26" s="575"/>
      <c r="R26" s="576">
        <v>3997870</v>
      </c>
      <c r="S26" s="590"/>
      <c r="T26" s="590"/>
      <c r="U26" s="590"/>
      <c r="V26" s="590"/>
      <c r="W26" s="590"/>
      <c r="X26" s="590"/>
      <c r="Y26" s="591"/>
      <c r="Z26" s="600">
        <v>12.8</v>
      </c>
      <c r="AA26" s="600"/>
      <c r="AB26" s="600"/>
      <c r="AC26" s="600"/>
      <c r="AD26" s="601" t="s">
        <v>204</v>
      </c>
      <c r="AE26" s="601"/>
      <c r="AF26" s="601"/>
      <c r="AG26" s="601"/>
      <c r="AH26" s="601"/>
      <c r="AI26" s="601"/>
      <c r="AJ26" s="601"/>
      <c r="AK26" s="601"/>
      <c r="AL26" s="579" t="s">
        <v>204</v>
      </c>
      <c r="AM26" s="592"/>
      <c r="AN26" s="592"/>
      <c r="AO26" s="602"/>
      <c r="AP26" s="636" t="s">
        <v>383</v>
      </c>
      <c r="AQ26" s="637"/>
      <c r="AR26" s="637"/>
      <c r="AS26" s="637"/>
      <c r="AT26" s="637"/>
      <c r="AU26" s="637"/>
      <c r="AV26" s="637"/>
      <c r="AW26" s="637"/>
      <c r="AX26" s="637"/>
      <c r="AY26" s="637"/>
      <c r="AZ26" s="637"/>
      <c r="BA26" s="637"/>
      <c r="BB26" s="637"/>
      <c r="BC26" s="637"/>
      <c r="BD26" s="637"/>
      <c r="BE26" s="637"/>
      <c r="BF26" s="638"/>
      <c r="BG26" s="576" t="s">
        <v>204</v>
      </c>
      <c r="BH26" s="590"/>
      <c r="BI26" s="590"/>
      <c r="BJ26" s="590"/>
      <c r="BK26" s="590"/>
      <c r="BL26" s="590"/>
      <c r="BM26" s="590"/>
      <c r="BN26" s="591"/>
      <c r="BO26" s="600" t="s">
        <v>204</v>
      </c>
      <c r="BP26" s="600"/>
      <c r="BQ26" s="600"/>
      <c r="BR26" s="600"/>
      <c r="BS26" s="601" t="s">
        <v>204</v>
      </c>
      <c r="BT26" s="601"/>
      <c r="BU26" s="601"/>
      <c r="BV26" s="601"/>
      <c r="BW26" s="601"/>
      <c r="BX26" s="601"/>
      <c r="BY26" s="601"/>
      <c r="BZ26" s="601"/>
      <c r="CA26" s="601"/>
      <c r="CB26" s="635"/>
      <c r="CD26" s="573" t="s">
        <v>128</v>
      </c>
      <c r="CE26" s="574"/>
      <c r="CF26" s="574"/>
      <c r="CG26" s="574"/>
      <c r="CH26" s="574"/>
      <c r="CI26" s="574"/>
      <c r="CJ26" s="574"/>
      <c r="CK26" s="574"/>
      <c r="CL26" s="574"/>
      <c r="CM26" s="574"/>
      <c r="CN26" s="574"/>
      <c r="CO26" s="574"/>
      <c r="CP26" s="574"/>
      <c r="CQ26" s="575"/>
      <c r="CR26" s="576">
        <v>1324405</v>
      </c>
      <c r="CS26" s="590"/>
      <c r="CT26" s="590"/>
      <c r="CU26" s="590"/>
      <c r="CV26" s="590"/>
      <c r="CW26" s="590"/>
      <c r="CX26" s="590"/>
      <c r="CY26" s="591"/>
      <c r="CZ26" s="579">
        <v>5</v>
      </c>
      <c r="DA26" s="580"/>
      <c r="DB26" s="580"/>
      <c r="DC26" s="581"/>
      <c r="DD26" s="582">
        <v>1264088</v>
      </c>
      <c r="DE26" s="590"/>
      <c r="DF26" s="590"/>
      <c r="DG26" s="590"/>
      <c r="DH26" s="590"/>
      <c r="DI26" s="590"/>
      <c r="DJ26" s="590"/>
      <c r="DK26" s="591"/>
      <c r="DL26" s="582" t="s">
        <v>204</v>
      </c>
      <c r="DM26" s="590"/>
      <c r="DN26" s="590"/>
      <c r="DO26" s="590"/>
      <c r="DP26" s="590"/>
      <c r="DQ26" s="590"/>
      <c r="DR26" s="590"/>
      <c r="DS26" s="590"/>
      <c r="DT26" s="590"/>
      <c r="DU26" s="590"/>
      <c r="DV26" s="591"/>
      <c r="DW26" s="579" t="s">
        <v>204</v>
      </c>
      <c r="DX26" s="580"/>
      <c r="DY26" s="580"/>
      <c r="DZ26" s="580"/>
      <c r="EA26" s="580"/>
      <c r="EB26" s="580"/>
      <c r="EC26" s="613"/>
    </row>
    <row r="27" spans="2:133" ht="11.25" customHeight="1" x14ac:dyDescent="0.15">
      <c r="B27" s="573" t="s">
        <v>87</v>
      </c>
      <c r="C27" s="574"/>
      <c r="D27" s="574"/>
      <c r="E27" s="574"/>
      <c r="F27" s="574"/>
      <c r="G27" s="574"/>
      <c r="H27" s="574"/>
      <c r="I27" s="574"/>
      <c r="J27" s="574"/>
      <c r="K27" s="574"/>
      <c r="L27" s="574"/>
      <c r="M27" s="574"/>
      <c r="N27" s="574"/>
      <c r="O27" s="574"/>
      <c r="P27" s="574"/>
      <c r="Q27" s="575"/>
      <c r="R27" s="576">
        <v>11286677</v>
      </c>
      <c r="S27" s="590"/>
      <c r="T27" s="590"/>
      <c r="U27" s="590"/>
      <c r="V27" s="590"/>
      <c r="W27" s="590"/>
      <c r="X27" s="590"/>
      <c r="Y27" s="591"/>
      <c r="Z27" s="600">
        <v>36</v>
      </c>
      <c r="AA27" s="600"/>
      <c r="AB27" s="600"/>
      <c r="AC27" s="600"/>
      <c r="AD27" s="601">
        <v>6797893</v>
      </c>
      <c r="AE27" s="601"/>
      <c r="AF27" s="601"/>
      <c r="AG27" s="601"/>
      <c r="AH27" s="601"/>
      <c r="AI27" s="601"/>
      <c r="AJ27" s="601"/>
      <c r="AK27" s="601"/>
      <c r="AL27" s="579">
        <v>98.5</v>
      </c>
      <c r="AM27" s="592"/>
      <c r="AN27" s="592"/>
      <c r="AO27" s="602"/>
      <c r="AP27" s="573" t="s">
        <v>384</v>
      </c>
      <c r="AQ27" s="574"/>
      <c r="AR27" s="574"/>
      <c r="AS27" s="574"/>
      <c r="AT27" s="574"/>
      <c r="AU27" s="574"/>
      <c r="AV27" s="574"/>
      <c r="AW27" s="574"/>
      <c r="AX27" s="574"/>
      <c r="AY27" s="574"/>
      <c r="AZ27" s="574"/>
      <c r="BA27" s="574"/>
      <c r="BB27" s="574"/>
      <c r="BC27" s="574"/>
      <c r="BD27" s="574"/>
      <c r="BE27" s="574"/>
      <c r="BF27" s="575"/>
      <c r="BG27" s="576">
        <v>1752871</v>
      </c>
      <c r="BH27" s="590"/>
      <c r="BI27" s="590"/>
      <c r="BJ27" s="590"/>
      <c r="BK27" s="590"/>
      <c r="BL27" s="590"/>
      <c r="BM27" s="590"/>
      <c r="BN27" s="591"/>
      <c r="BO27" s="600">
        <v>100</v>
      </c>
      <c r="BP27" s="600"/>
      <c r="BQ27" s="600"/>
      <c r="BR27" s="600"/>
      <c r="BS27" s="601">
        <v>72060</v>
      </c>
      <c r="BT27" s="601"/>
      <c r="BU27" s="601"/>
      <c r="BV27" s="601"/>
      <c r="BW27" s="601"/>
      <c r="BX27" s="601"/>
      <c r="BY27" s="601"/>
      <c r="BZ27" s="601"/>
      <c r="CA27" s="601"/>
      <c r="CB27" s="635"/>
      <c r="CD27" s="573" t="s">
        <v>228</v>
      </c>
      <c r="CE27" s="574"/>
      <c r="CF27" s="574"/>
      <c r="CG27" s="574"/>
      <c r="CH27" s="574"/>
      <c r="CI27" s="574"/>
      <c r="CJ27" s="574"/>
      <c r="CK27" s="574"/>
      <c r="CL27" s="574"/>
      <c r="CM27" s="574"/>
      <c r="CN27" s="574"/>
      <c r="CO27" s="574"/>
      <c r="CP27" s="574"/>
      <c r="CQ27" s="575"/>
      <c r="CR27" s="576">
        <v>1624757</v>
      </c>
      <c r="CS27" s="577"/>
      <c r="CT27" s="577"/>
      <c r="CU27" s="577"/>
      <c r="CV27" s="577"/>
      <c r="CW27" s="577"/>
      <c r="CX27" s="577"/>
      <c r="CY27" s="578"/>
      <c r="CZ27" s="579">
        <v>6.1</v>
      </c>
      <c r="DA27" s="580"/>
      <c r="DB27" s="580"/>
      <c r="DC27" s="581"/>
      <c r="DD27" s="582">
        <v>502336</v>
      </c>
      <c r="DE27" s="577"/>
      <c r="DF27" s="577"/>
      <c r="DG27" s="577"/>
      <c r="DH27" s="577"/>
      <c r="DI27" s="577"/>
      <c r="DJ27" s="577"/>
      <c r="DK27" s="578"/>
      <c r="DL27" s="582">
        <v>491825</v>
      </c>
      <c r="DM27" s="577"/>
      <c r="DN27" s="577"/>
      <c r="DO27" s="577"/>
      <c r="DP27" s="577"/>
      <c r="DQ27" s="577"/>
      <c r="DR27" s="577"/>
      <c r="DS27" s="577"/>
      <c r="DT27" s="577"/>
      <c r="DU27" s="577"/>
      <c r="DV27" s="578"/>
      <c r="DW27" s="579">
        <v>6.9</v>
      </c>
      <c r="DX27" s="580"/>
      <c r="DY27" s="580"/>
      <c r="DZ27" s="580"/>
      <c r="EA27" s="580"/>
      <c r="EB27" s="580"/>
      <c r="EC27" s="613"/>
    </row>
    <row r="28" spans="2:133" ht="11.25" customHeight="1" x14ac:dyDescent="0.15">
      <c r="B28" s="573" t="s">
        <v>386</v>
      </c>
      <c r="C28" s="574"/>
      <c r="D28" s="574"/>
      <c r="E28" s="574"/>
      <c r="F28" s="574"/>
      <c r="G28" s="574"/>
      <c r="H28" s="574"/>
      <c r="I28" s="574"/>
      <c r="J28" s="574"/>
      <c r="K28" s="574"/>
      <c r="L28" s="574"/>
      <c r="M28" s="574"/>
      <c r="N28" s="574"/>
      <c r="O28" s="574"/>
      <c r="P28" s="574"/>
      <c r="Q28" s="575"/>
      <c r="R28" s="576">
        <v>1622</v>
      </c>
      <c r="S28" s="590"/>
      <c r="T28" s="590"/>
      <c r="U28" s="590"/>
      <c r="V28" s="590"/>
      <c r="W28" s="590"/>
      <c r="X28" s="590"/>
      <c r="Y28" s="591"/>
      <c r="Z28" s="600">
        <v>0</v>
      </c>
      <c r="AA28" s="600"/>
      <c r="AB28" s="600"/>
      <c r="AC28" s="600"/>
      <c r="AD28" s="601">
        <v>1622</v>
      </c>
      <c r="AE28" s="601"/>
      <c r="AF28" s="601"/>
      <c r="AG28" s="601"/>
      <c r="AH28" s="601"/>
      <c r="AI28" s="601"/>
      <c r="AJ28" s="601"/>
      <c r="AK28" s="601"/>
      <c r="AL28" s="579">
        <v>0</v>
      </c>
      <c r="AM28" s="592"/>
      <c r="AN28" s="592"/>
      <c r="AO28" s="602"/>
      <c r="AP28" s="573"/>
      <c r="AQ28" s="574"/>
      <c r="AR28" s="574"/>
      <c r="AS28" s="574"/>
      <c r="AT28" s="574"/>
      <c r="AU28" s="574"/>
      <c r="AV28" s="574"/>
      <c r="AW28" s="574"/>
      <c r="AX28" s="574"/>
      <c r="AY28" s="574"/>
      <c r="AZ28" s="574"/>
      <c r="BA28" s="574"/>
      <c r="BB28" s="574"/>
      <c r="BC28" s="574"/>
      <c r="BD28" s="574"/>
      <c r="BE28" s="574"/>
      <c r="BF28" s="575"/>
      <c r="BG28" s="576"/>
      <c r="BH28" s="590"/>
      <c r="BI28" s="590"/>
      <c r="BJ28" s="590"/>
      <c r="BK28" s="590"/>
      <c r="BL28" s="590"/>
      <c r="BM28" s="590"/>
      <c r="BN28" s="591"/>
      <c r="BO28" s="600"/>
      <c r="BP28" s="600"/>
      <c r="BQ28" s="600"/>
      <c r="BR28" s="600"/>
      <c r="BS28" s="582"/>
      <c r="BT28" s="590"/>
      <c r="BU28" s="590"/>
      <c r="BV28" s="590"/>
      <c r="BW28" s="590"/>
      <c r="BX28" s="590"/>
      <c r="BY28" s="590"/>
      <c r="BZ28" s="590"/>
      <c r="CA28" s="590"/>
      <c r="CB28" s="612"/>
      <c r="CD28" s="573" t="s">
        <v>379</v>
      </c>
      <c r="CE28" s="574"/>
      <c r="CF28" s="574"/>
      <c r="CG28" s="574"/>
      <c r="CH28" s="574"/>
      <c r="CI28" s="574"/>
      <c r="CJ28" s="574"/>
      <c r="CK28" s="574"/>
      <c r="CL28" s="574"/>
      <c r="CM28" s="574"/>
      <c r="CN28" s="574"/>
      <c r="CO28" s="574"/>
      <c r="CP28" s="574"/>
      <c r="CQ28" s="575"/>
      <c r="CR28" s="576">
        <v>1403916</v>
      </c>
      <c r="CS28" s="590"/>
      <c r="CT28" s="590"/>
      <c r="CU28" s="590"/>
      <c r="CV28" s="590"/>
      <c r="CW28" s="590"/>
      <c r="CX28" s="590"/>
      <c r="CY28" s="591"/>
      <c r="CZ28" s="579">
        <v>5.3</v>
      </c>
      <c r="DA28" s="580"/>
      <c r="DB28" s="580"/>
      <c r="DC28" s="581"/>
      <c r="DD28" s="582">
        <v>1333649</v>
      </c>
      <c r="DE28" s="590"/>
      <c r="DF28" s="590"/>
      <c r="DG28" s="590"/>
      <c r="DH28" s="590"/>
      <c r="DI28" s="590"/>
      <c r="DJ28" s="590"/>
      <c r="DK28" s="591"/>
      <c r="DL28" s="582">
        <v>1333527</v>
      </c>
      <c r="DM28" s="590"/>
      <c r="DN28" s="590"/>
      <c r="DO28" s="590"/>
      <c r="DP28" s="590"/>
      <c r="DQ28" s="590"/>
      <c r="DR28" s="590"/>
      <c r="DS28" s="590"/>
      <c r="DT28" s="590"/>
      <c r="DU28" s="590"/>
      <c r="DV28" s="591"/>
      <c r="DW28" s="579">
        <v>18.8</v>
      </c>
      <c r="DX28" s="580"/>
      <c r="DY28" s="580"/>
      <c r="DZ28" s="580"/>
      <c r="EA28" s="580"/>
      <c r="EB28" s="580"/>
      <c r="EC28" s="613"/>
    </row>
    <row r="29" spans="2:133" ht="11.25" customHeight="1" x14ac:dyDescent="0.15">
      <c r="B29" s="573" t="s">
        <v>160</v>
      </c>
      <c r="C29" s="574"/>
      <c r="D29" s="574"/>
      <c r="E29" s="574"/>
      <c r="F29" s="574"/>
      <c r="G29" s="574"/>
      <c r="H29" s="574"/>
      <c r="I29" s="574"/>
      <c r="J29" s="574"/>
      <c r="K29" s="574"/>
      <c r="L29" s="574"/>
      <c r="M29" s="574"/>
      <c r="N29" s="574"/>
      <c r="O29" s="574"/>
      <c r="P29" s="574"/>
      <c r="Q29" s="575"/>
      <c r="R29" s="576">
        <v>33420</v>
      </c>
      <c r="S29" s="590"/>
      <c r="T29" s="590"/>
      <c r="U29" s="590"/>
      <c r="V29" s="590"/>
      <c r="W29" s="590"/>
      <c r="X29" s="590"/>
      <c r="Y29" s="591"/>
      <c r="Z29" s="600">
        <v>0.1</v>
      </c>
      <c r="AA29" s="600"/>
      <c r="AB29" s="600"/>
      <c r="AC29" s="600"/>
      <c r="AD29" s="601">
        <v>6459</v>
      </c>
      <c r="AE29" s="601"/>
      <c r="AF29" s="601"/>
      <c r="AG29" s="601"/>
      <c r="AH29" s="601"/>
      <c r="AI29" s="601"/>
      <c r="AJ29" s="601"/>
      <c r="AK29" s="601"/>
      <c r="AL29" s="579">
        <v>0.1</v>
      </c>
      <c r="AM29" s="592"/>
      <c r="AN29" s="592"/>
      <c r="AO29" s="602"/>
      <c r="AP29" s="551"/>
      <c r="AQ29" s="552"/>
      <c r="AR29" s="552"/>
      <c r="AS29" s="552"/>
      <c r="AT29" s="552"/>
      <c r="AU29" s="552"/>
      <c r="AV29" s="552"/>
      <c r="AW29" s="552"/>
      <c r="AX29" s="552"/>
      <c r="AY29" s="552"/>
      <c r="AZ29" s="552"/>
      <c r="BA29" s="552"/>
      <c r="BB29" s="552"/>
      <c r="BC29" s="552"/>
      <c r="BD29" s="552"/>
      <c r="BE29" s="552"/>
      <c r="BF29" s="553"/>
      <c r="BG29" s="576"/>
      <c r="BH29" s="590"/>
      <c r="BI29" s="590"/>
      <c r="BJ29" s="590"/>
      <c r="BK29" s="590"/>
      <c r="BL29" s="590"/>
      <c r="BM29" s="590"/>
      <c r="BN29" s="591"/>
      <c r="BO29" s="600"/>
      <c r="BP29" s="600"/>
      <c r="BQ29" s="600"/>
      <c r="BR29" s="600"/>
      <c r="BS29" s="601"/>
      <c r="BT29" s="601"/>
      <c r="BU29" s="601"/>
      <c r="BV29" s="601"/>
      <c r="BW29" s="601"/>
      <c r="BX29" s="601"/>
      <c r="BY29" s="601"/>
      <c r="BZ29" s="601"/>
      <c r="CA29" s="601"/>
      <c r="CB29" s="635"/>
      <c r="CD29" s="351" t="s">
        <v>178</v>
      </c>
      <c r="CE29" s="353"/>
      <c r="CF29" s="573" t="s">
        <v>26</v>
      </c>
      <c r="CG29" s="574"/>
      <c r="CH29" s="574"/>
      <c r="CI29" s="574"/>
      <c r="CJ29" s="574"/>
      <c r="CK29" s="574"/>
      <c r="CL29" s="574"/>
      <c r="CM29" s="574"/>
      <c r="CN29" s="574"/>
      <c r="CO29" s="574"/>
      <c r="CP29" s="574"/>
      <c r="CQ29" s="575"/>
      <c r="CR29" s="576">
        <v>1403912</v>
      </c>
      <c r="CS29" s="577"/>
      <c r="CT29" s="577"/>
      <c r="CU29" s="577"/>
      <c r="CV29" s="577"/>
      <c r="CW29" s="577"/>
      <c r="CX29" s="577"/>
      <c r="CY29" s="578"/>
      <c r="CZ29" s="579">
        <v>5.3</v>
      </c>
      <c r="DA29" s="580"/>
      <c r="DB29" s="580"/>
      <c r="DC29" s="581"/>
      <c r="DD29" s="582">
        <v>1333645</v>
      </c>
      <c r="DE29" s="577"/>
      <c r="DF29" s="577"/>
      <c r="DG29" s="577"/>
      <c r="DH29" s="577"/>
      <c r="DI29" s="577"/>
      <c r="DJ29" s="577"/>
      <c r="DK29" s="578"/>
      <c r="DL29" s="582">
        <v>1333523</v>
      </c>
      <c r="DM29" s="577"/>
      <c r="DN29" s="577"/>
      <c r="DO29" s="577"/>
      <c r="DP29" s="577"/>
      <c r="DQ29" s="577"/>
      <c r="DR29" s="577"/>
      <c r="DS29" s="577"/>
      <c r="DT29" s="577"/>
      <c r="DU29" s="577"/>
      <c r="DV29" s="578"/>
      <c r="DW29" s="579">
        <v>18.8</v>
      </c>
      <c r="DX29" s="580"/>
      <c r="DY29" s="580"/>
      <c r="DZ29" s="580"/>
      <c r="EA29" s="580"/>
      <c r="EB29" s="580"/>
      <c r="EC29" s="613"/>
    </row>
    <row r="30" spans="2:133" ht="11.25" customHeight="1" x14ac:dyDescent="0.15">
      <c r="B30" s="573" t="s">
        <v>314</v>
      </c>
      <c r="C30" s="574"/>
      <c r="D30" s="574"/>
      <c r="E30" s="574"/>
      <c r="F30" s="574"/>
      <c r="G30" s="574"/>
      <c r="H30" s="574"/>
      <c r="I30" s="574"/>
      <c r="J30" s="574"/>
      <c r="K30" s="574"/>
      <c r="L30" s="574"/>
      <c r="M30" s="574"/>
      <c r="N30" s="574"/>
      <c r="O30" s="574"/>
      <c r="P30" s="574"/>
      <c r="Q30" s="575"/>
      <c r="R30" s="576">
        <v>204984</v>
      </c>
      <c r="S30" s="590"/>
      <c r="T30" s="590"/>
      <c r="U30" s="590"/>
      <c r="V30" s="590"/>
      <c r="W30" s="590"/>
      <c r="X30" s="590"/>
      <c r="Y30" s="591"/>
      <c r="Z30" s="600">
        <v>0.7</v>
      </c>
      <c r="AA30" s="600"/>
      <c r="AB30" s="600"/>
      <c r="AC30" s="600"/>
      <c r="AD30" s="601">
        <v>58125</v>
      </c>
      <c r="AE30" s="601"/>
      <c r="AF30" s="601"/>
      <c r="AG30" s="601"/>
      <c r="AH30" s="601"/>
      <c r="AI30" s="601"/>
      <c r="AJ30" s="601"/>
      <c r="AK30" s="601"/>
      <c r="AL30" s="579">
        <v>0.8</v>
      </c>
      <c r="AM30" s="592"/>
      <c r="AN30" s="592"/>
      <c r="AO30" s="602"/>
      <c r="AP30" s="486" t="s">
        <v>316</v>
      </c>
      <c r="AQ30" s="487"/>
      <c r="AR30" s="487"/>
      <c r="AS30" s="487"/>
      <c r="AT30" s="487"/>
      <c r="AU30" s="487"/>
      <c r="AV30" s="487"/>
      <c r="AW30" s="487"/>
      <c r="AX30" s="487"/>
      <c r="AY30" s="487"/>
      <c r="AZ30" s="487"/>
      <c r="BA30" s="487"/>
      <c r="BB30" s="487"/>
      <c r="BC30" s="487"/>
      <c r="BD30" s="487"/>
      <c r="BE30" s="487"/>
      <c r="BF30" s="529"/>
      <c r="BG30" s="486" t="s">
        <v>388</v>
      </c>
      <c r="BH30" s="633"/>
      <c r="BI30" s="633"/>
      <c r="BJ30" s="633"/>
      <c r="BK30" s="633"/>
      <c r="BL30" s="633"/>
      <c r="BM30" s="633"/>
      <c r="BN30" s="633"/>
      <c r="BO30" s="633"/>
      <c r="BP30" s="633"/>
      <c r="BQ30" s="634"/>
      <c r="BR30" s="486" t="s">
        <v>389</v>
      </c>
      <c r="BS30" s="633"/>
      <c r="BT30" s="633"/>
      <c r="BU30" s="633"/>
      <c r="BV30" s="633"/>
      <c r="BW30" s="633"/>
      <c r="BX30" s="633"/>
      <c r="BY30" s="633"/>
      <c r="BZ30" s="633"/>
      <c r="CA30" s="633"/>
      <c r="CB30" s="634"/>
      <c r="CD30" s="354"/>
      <c r="CE30" s="356"/>
      <c r="CF30" s="573" t="s">
        <v>390</v>
      </c>
      <c r="CG30" s="574"/>
      <c r="CH30" s="574"/>
      <c r="CI30" s="574"/>
      <c r="CJ30" s="574"/>
      <c r="CK30" s="574"/>
      <c r="CL30" s="574"/>
      <c r="CM30" s="574"/>
      <c r="CN30" s="574"/>
      <c r="CO30" s="574"/>
      <c r="CP30" s="574"/>
      <c r="CQ30" s="575"/>
      <c r="CR30" s="576">
        <v>1352597</v>
      </c>
      <c r="CS30" s="590"/>
      <c r="CT30" s="590"/>
      <c r="CU30" s="590"/>
      <c r="CV30" s="590"/>
      <c r="CW30" s="590"/>
      <c r="CX30" s="590"/>
      <c r="CY30" s="591"/>
      <c r="CZ30" s="579">
        <v>5.0999999999999996</v>
      </c>
      <c r="DA30" s="580"/>
      <c r="DB30" s="580"/>
      <c r="DC30" s="581"/>
      <c r="DD30" s="582">
        <v>1282880</v>
      </c>
      <c r="DE30" s="590"/>
      <c r="DF30" s="590"/>
      <c r="DG30" s="590"/>
      <c r="DH30" s="590"/>
      <c r="DI30" s="590"/>
      <c r="DJ30" s="590"/>
      <c r="DK30" s="591"/>
      <c r="DL30" s="582">
        <v>1282758</v>
      </c>
      <c r="DM30" s="590"/>
      <c r="DN30" s="590"/>
      <c r="DO30" s="590"/>
      <c r="DP30" s="590"/>
      <c r="DQ30" s="590"/>
      <c r="DR30" s="590"/>
      <c r="DS30" s="590"/>
      <c r="DT30" s="590"/>
      <c r="DU30" s="590"/>
      <c r="DV30" s="591"/>
      <c r="DW30" s="579">
        <v>18.100000000000001</v>
      </c>
      <c r="DX30" s="580"/>
      <c r="DY30" s="580"/>
      <c r="DZ30" s="580"/>
      <c r="EA30" s="580"/>
      <c r="EB30" s="580"/>
      <c r="EC30" s="613"/>
    </row>
    <row r="31" spans="2:133" ht="11.25" customHeight="1" x14ac:dyDescent="0.15">
      <c r="B31" s="573" t="s">
        <v>22</v>
      </c>
      <c r="C31" s="574"/>
      <c r="D31" s="574"/>
      <c r="E31" s="574"/>
      <c r="F31" s="574"/>
      <c r="G31" s="574"/>
      <c r="H31" s="574"/>
      <c r="I31" s="574"/>
      <c r="J31" s="574"/>
      <c r="K31" s="574"/>
      <c r="L31" s="574"/>
      <c r="M31" s="574"/>
      <c r="N31" s="574"/>
      <c r="O31" s="574"/>
      <c r="P31" s="574"/>
      <c r="Q31" s="575"/>
      <c r="R31" s="576">
        <v>30091</v>
      </c>
      <c r="S31" s="590"/>
      <c r="T31" s="590"/>
      <c r="U31" s="590"/>
      <c r="V31" s="590"/>
      <c r="W31" s="590"/>
      <c r="X31" s="590"/>
      <c r="Y31" s="591"/>
      <c r="Z31" s="600">
        <v>0.1</v>
      </c>
      <c r="AA31" s="600"/>
      <c r="AB31" s="600"/>
      <c r="AC31" s="600"/>
      <c r="AD31" s="601">
        <v>374</v>
      </c>
      <c r="AE31" s="601"/>
      <c r="AF31" s="601"/>
      <c r="AG31" s="601"/>
      <c r="AH31" s="601"/>
      <c r="AI31" s="601"/>
      <c r="AJ31" s="601"/>
      <c r="AK31" s="601"/>
      <c r="AL31" s="579">
        <v>0</v>
      </c>
      <c r="AM31" s="592"/>
      <c r="AN31" s="592"/>
      <c r="AO31" s="602"/>
      <c r="AP31" s="343" t="s">
        <v>8</v>
      </c>
      <c r="AQ31" s="344"/>
      <c r="AR31" s="344"/>
      <c r="AS31" s="344"/>
      <c r="AT31" s="569" t="s">
        <v>391</v>
      </c>
      <c r="AU31" s="45"/>
      <c r="AV31" s="45"/>
      <c r="AW31" s="45"/>
      <c r="AX31" s="620" t="s">
        <v>275</v>
      </c>
      <c r="AY31" s="621"/>
      <c r="AZ31" s="621"/>
      <c r="BA31" s="621"/>
      <c r="BB31" s="621"/>
      <c r="BC31" s="621"/>
      <c r="BD31" s="621"/>
      <c r="BE31" s="621"/>
      <c r="BF31" s="622"/>
      <c r="BG31" s="632">
        <v>99</v>
      </c>
      <c r="BH31" s="628"/>
      <c r="BI31" s="628"/>
      <c r="BJ31" s="628"/>
      <c r="BK31" s="628"/>
      <c r="BL31" s="628"/>
      <c r="BM31" s="627">
        <v>96.7</v>
      </c>
      <c r="BN31" s="628"/>
      <c r="BO31" s="628"/>
      <c r="BP31" s="628"/>
      <c r="BQ31" s="629"/>
      <c r="BR31" s="632">
        <v>98.3</v>
      </c>
      <c r="BS31" s="628"/>
      <c r="BT31" s="628"/>
      <c r="BU31" s="628"/>
      <c r="BV31" s="628"/>
      <c r="BW31" s="628"/>
      <c r="BX31" s="627">
        <v>96.6</v>
      </c>
      <c r="BY31" s="628"/>
      <c r="BZ31" s="628"/>
      <c r="CA31" s="628"/>
      <c r="CB31" s="629"/>
      <c r="CD31" s="354"/>
      <c r="CE31" s="356"/>
      <c r="CF31" s="573" t="s">
        <v>315</v>
      </c>
      <c r="CG31" s="574"/>
      <c r="CH31" s="574"/>
      <c r="CI31" s="574"/>
      <c r="CJ31" s="574"/>
      <c r="CK31" s="574"/>
      <c r="CL31" s="574"/>
      <c r="CM31" s="574"/>
      <c r="CN31" s="574"/>
      <c r="CO31" s="574"/>
      <c r="CP31" s="574"/>
      <c r="CQ31" s="575"/>
      <c r="CR31" s="576">
        <v>51315</v>
      </c>
      <c r="CS31" s="577"/>
      <c r="CT31" s="577"/>
      <c r="CU31" s="577"/>
      <c r="CV31" s="577"/>
      <c r="CW31" s="577"/>
      <c r="CX31" s="577"/>
      <c r="CY31" s="578"/>
      <c r="CZ31" s="579">
        <v>0.2</v>
      </c>
      <c r="DA31" s="580"/>
      <c r="DB31" s="580"/>
      <c r="DC31" s="581"/>
      <c r="DD31" s="582">
        <v>50765</v>
      </c>
      <c r="DE31" s="577"/>
      <c r="DF31" s="577"/>
      <c r="DG31" s="577"/>
      <c r="DH31" s="577"/>
      <c r="DI31" s="577"/>
      <c r="DJ31" s="577"/>
      <c r="DK31" s="578"/>
      <c r="DL31" s="582">
        <v>50765</v>
      </c>
      <c r="DM31" s="577"/>
      <c r="DN31" s="577"/>
      <c r="DO31" s="577"/>
      <c r="DP31" s="577"/>
      <c r="DQ31" s="577"/>
      <c r="DR31" s="577"/>
      <c r="DS31" s="577"/>
      <c r="DT31" s="577"/>
      <c r="DU31" s="577"/>
      <c r="DV31" s="578"/>
      <c r="DW31" s="579">
        <v>0.7</v>
      </c>
      <c r="DX31" s="580"/>
      <c r="DY31" s="580"/>
      <c r="DZ31" s="580"/>
      <c r="EA31" s="580"/>
      <c r="EB31" s="580"/>
      <c r="EC31" s="613"/>
    </row>
    <row r="32" spans="2:133" ht="11.25" customHeight="1" x14ac:dyDescent="0.15">
      <c r="B32" s="573" t="s">
        <v>342</v>
      </c>
      <c r="C32" s="574"/>
      <c r="D32" s="574"/>
      <c r="E32" s="574"/>
      <c r="F32" s="574"/>
      <c r="G32" s="574"/>
      <c r="H32" s="574"/>
      <c r="I32" s="574"/>
      <c r="J32" s="574"/>
      <c r="K32" s="574"/>
      <c r="L32" s="574"/>
      <c r="M32" s="574"/>
      <c r="N32" s="574"/>
      <c r="O32" s="574"/>
      <c r="P32" s="574"/>
      <c r="Q32" s="575"/>
      <c r="R32" s="576">
        <v>5385891</v>
      </c>
      <c r="S32" s="590"/>
      <c r="T32" s="590"/>
      <c r="U32" s="590"/>
      <c r="V32" s="590"/>
      <c r="W32" s="590"/>
      <c r="X32" s="590"/>
      <c r="Y32" s="591"/>
      <c r="Z32" s="600">
        <v>17.2</v>
      </c>
      <c r="AA32" s="600"/>
      <c r="AB32" s="600"/>
      <c r="AC32" s="600"/>
      <c r="AD32" s="601" t="s">
        <v>204</v>
      </c>
      <c r="AE32" s="601"/>
      <c r="AF32" s="601"/>
      <c r="AG32" s="601"/>
      <c r="AH32" s="601"/>
      <c r="AI32" s="601"/>
      <c r="AJ32" s="601"/>
      <c r="AK32" s="601"/>
      <c r="AL32" s="579" t="s">
        <v>204</v>
      </c>
      <c r="AM32" s="592"/>
      <c r="AN32" s="592"/>
      <c r="AO32" s="602"/>
      <c r="AP32" s="567"/>
      <c r="AQ32" s="568"/>
      <c r="AR32" s="568"/>
      <c r="AS32" s="568"/>
      <c r="AT32" s="570"/>
      <c r="AU32" s="38" t="s">
        <v>250</v>
      </c>
      <c r="AV32" s="38"/>
      <c r="AW32" s="38"/>
      <c r="AX32" s="573" t="s">
        <v>289</v>
      </c>
      <c r="AY32" s="574"/>
      <c r="AZ32" s="574"/>
      <c r="BA32" s="574"/>
      <c r="BB32" s="574"/>
      <c r="BC32" s="574"/>
      <c r="BD32" s="574"/>
      <c r="BE32" s="574"/>
      <c r="BF32" s="575"/>
      <c r="BG32" s="630">
        <v>98.9</v>
      </c>
      <c r="BH32" s="577"/>
      <c r="BI32" s="577"/>
      <c r="BJ32" s="577"/>
      <c r="BK32" s="577"/>
      <c r="BL32" s="577"/>
      <c r="BM32" s="592">
        <v>95.8</v>
      </c>
      <c r="BN32" s="631"/>
      <c r="BO32" s="631"/>
      <c r="BP32" s="631"/>
      <c r="BQ32" s="611"/>
      <c r="BR32" s="630">
        <v>98.4</v>
      </c>
      <c r="BS32" s="577"/>
      <c r="BT32" s="577"/>
      <c r="BU32" s="577"/>
      <c r="BV32" s="577"/>
      <c r="BW32" s="577"/>
      <c r="BX32" s="592">
        <v>95.7</v>
      </c>
      <c r="BY32" s="631"/>
      <c r="BZ32" s="631"/>
      <c r="CA32" s="631"/>
      <c r="CB32" s="611"/>
      <c r="CD32" s="357"/>
      <c r="CE32" s="359"/>
      <c r="CF32" s="573" t="s">
        <v>393</v>
      </c>
      <c r="CG32" s="574"/>
      <c r="CH32" s="574"/>
      <c r="CI32" s="574"/>
      <c r="CJ32" s="574"/>
      <c r="CK32" s="574"/>
      <c r="CL32" s="574"/>
      <c r="CM32" s="574"/>
      <c r="CN32" s="574"/>
      <c r="CO32" s="574"/>
      <c r="CP32" s="574"/>
      <c r="CQ32" s="575"/>
      <c r="CR32" s="576">
        <v>4</v>
      </c>
      <c r="CS32" s="590"/>
      <c r="CT32" s="590"/>
      <c r="CU32" s="590"/>
      <c r="CV32" s="590"/>
      <c r="CW32" s="590"/>
      <c r="CX32" s="590"/>
      <c r="CY32" s="591"/>
      <c r="CZ32" s="579">
        <v>0</v>
      </c>
      <c r="DA32" s="580"/>
      <c r="DB32" s="580"/>
      <c r="DC32" s="581"/>
      <c r="DD32" s="582">
        <v>4</v>
      </c>
      <c r="DE32" s="590"/>
      <c r="DF32" s="590"/>
      <c r="DG32" s="590"/>
      <c r="DH32" s="590"/>
      <c r="DI32" s="590"/>
      <c r="DJ32" s="590"/>
      <c r="DK32" s="591"/>
      <c r="DL32" s="582">
        <v>4</v>
      </c>
      <c r="DM32" s="590"/>
      <c r="DN32" s="590"/>
      <c r="DO32" s="590"/>
      <c r="DP32" s="590"/>
      <c r="DQ32" s="590"/>
      <c r="DR32" s="590"/>
      <c r="DS32" s="590"/>
      <c r="DT32" s="590"/>
      <c r="DU32" s="590"/>
      <c r="DV32" s="591"/>
      <c r="DW32" s="579">
        <v>0</v>
      </c>
      <c r="DX32" s="580"/>
      <c r="DY32" s="580"/>
      <c r="DZ32" s="580"/>
      <c r="EA32" s="580"/>
      <c r="EB32" s="580"/>
      <c r="EC32" s="613"/>
    </row>
    <row r="33" spans="2:133" ht="11.25" customHeight="1" x14ac:dyDescent="0.15">
      <c r="B33" s="623" t="s">
        <v>58</v>
      </c>
      <c r="C33" s="624"/>
      <c r="D33" s="624"/>
      <c r="E33" s="624"/>
      <c r="F33" s="624"/>
      <c r="G33" s="624"/>
      <c r="H33" s="624"/>
      <c r="I33" s="624"/>
      <c r="J33" s="624"/>
      <c r="K33" s="624"/>
      <c r="L33" s="624"/>
      <c r="M33" s="624"/>
      <c r="N33" s="624"/>
      <c r="O33" s="624"/>
      <c r="P33" s="624"/>
      <c r="Q33" s="625"/>
      <c r="R33" s="576" t="s">
        <v>204</v>
      </c>
      <c r="S33" s="590"/>
      <c r="T33" s="590"/>
      <c r="U33" s="590"/>
      <c r="V33" s="590"/>
      <c r="W33" s="590"/>
      <c r="X33" s="590"/>
      <c r="Y33" s="591"/>
      <c r="Z33" s="600" t="s">
        <v>204</v>
      </c>
      <c r="AA33" s="600"/>
      <c r="AB33" s="600"/>
      <c r="AC33" s="600"/>
      <c r="AD33" s="601" t="s">
        <v>204</v>
      </c>
      <c r="AE33" s="601"/>
      <c r="AF33" s="601"/>
      <c r="AG33" s="601"/>
      <c r="AH33" s="601"/>
      <c r="AI33" s="601"/>
      <c r="AJ33" s="601"/>
      <c r="AK33" s="601"/>
      <c r="AL33" s="579" t="s">
        <v>204</v>
      </c>
      <c r="AM33" s="592"/>
      <c r="AN33" s="592"/>
      <c r="AO33" s="602"/>
      <c r="AP33" s="346"/>
      <c r="AQ33" s="347"/>
      <c r="AR33" s="347"/>
      <c r="AS33" s="347"/>
      <c r="AT33" s="571"/>
      <c r="AU33" s="46"/>
      <c r="AV33" s="46"/>
      <c r="AW33" s="46"/>
      <c r="AX33" s="551" t="s">
        <v>165</v>
      </c>
      <c r="AY33" s="552"/>
      <c r="AZ33" s="552"/>
      <c r="BA33" s="552"/>
      <c r="BB33" s="552"/>
      <c r="BC33" s="552"/>
      <c r="BD33" s="552"/>
      <c r="BE33" s="552"/>
      <c r="BF33" s="553"/>
      <c r="BG33" s="626">
        <v>98.9</v>
      </c>
      <c r="BH33" s="555"/>
      <c r="BI33" s="555"/>
      <c r="BJ33" s="555"/>
      <c r="BK33" s="555"/>
      <c r="BL33" s="555"/>
      <c r="BM33" s="598">
        <v>96.9</v>
      </c>
      <c r="BN33" s="555"/>
      <c r="BO33" s="555"/>
      <c r="BP33" s="555"/>
      <c r="BQ33" s="606"/>
      <c r="BR33" s="626">
        <v>97.9</v>
      </c>
      <c r="BS33" s="555"/>
      <c r="BT33" s="555"/>
      <c r="BU33" s="555"/>
      <c r="BV33" s="555"/>
      <c r="BW33" s="555"/>
      <c r="BX33" s="598">
        <v>96.7</v>
      </c>
      <c r="BY33" s="555"/>
      <c r="BZ33" s="555"/>
      <c r="CA33" s="555"/>
      <c r="CB33" s="606"/>
      <c r="CD33" s="573" t="s">
        <v>394</v>
      </c>
      <c r="CE33" s="574"/>
      <c r="CF33" s="574"/>
      <c r="CG33" s="574"/>
      <c r="CH33" s="574"/>
      <c r="CI33" s="574"/>
      <c r="CJ33" s="574"/>
      <c r="CK33" s="574"/>
      <c r="CL33" s="574"/>
      <c r="CM33" s="574"/>
      <c r="CN33" s="574"/>
      <c r="CO33" s="574"/>
      <c r="CP33" s="574"/>
      <c r="CQ33" s="575"/>
      <c r="CR33" s="576">
        <v>12710302</v>
      </c>
      <c r="CS33" s="577"/>
      <c r="CT33" s="577"/>
      <c r="CU33" s="577"/>
      <c r="CV33" s="577"/>
      <c r="CW33" s="577"/>
      <c r="CX33" s="577"/>
      <c r="CY33" s="578"/>
      <c r="CZ33" s="579">
        <v>48.1</v>
      </c>
      <c r="DA33" s="580"/>
      <c r="DB33" s="580"/>
      <c r="DC33" s="581"/>
      <c r="DD33" s="582">
        <v>6639390</v>
      </c>
      <c r="DE33" s="577"/>
      <c r="DF33" s="577"/>
      <c r="DG33" s="577"/>
      <c r="DH33" s="577"/>
      <c r="DI33" s="577"/>
      <c r="DJ33" s="577"/>
      <c r="DK33" s="578"/>
      <c r="DL33" s="582">
        <v>2550763</v>
      </c>
      <c r="DM33" s="577"/>
      <c r="DN33" s="577"/>
      <c r="DO33" s="577"/>
      <c r="DP33" s="577"/>
      <c r="DQ33" s="577"/>
      <c r="DR33" s="577"/>
      <c r="DS33" s="577"/>
      <c r="DT33" s="577"/>
      <c r="DU33" s="577"/>
      <c r="DV33" s="578"/>
      <c r="DW33" s="579">
        <v>35.9</v>
      </c>
      <c r="DX33" s="580"/>
      <c r="DY33" s="580"/>
      <c r="DZ33" s="580"/>
      <c r="EA33" s="580"/>
      <c r="EB33" s="580"/>
      <c r="EC33" s="613"/>
    </row>
    <row r="34" spans="2:133" ht="11.25" customHeight="1" x14ac:dyDescent="0.15">
      <c r="B34" s="573" t="s">
        <v>398</v>
      </c>
      <c r="C34" s="574"/>
      <c r="D34" s="574"/>
      <c r="E34" s="574"/>
      <c r="F34" s="574"/>
      <c r="G34" s="574"/>
      <c r="H34" s="574"/>
      <c r="I34" s="574"/>
      <c r="J34" s="574"/>
      <c r="K34" s="574"/>
      <c r="L34" s="574"/>
      <c r="M34" s="574"/>
      <c r="N34" s="574"/>
      <c r="O34" s="574"/>
      <c r="P34" s="574"/>
      <c r="Q34" s="575"/>
      <c r="R34" s="576">
        <v>2842916</v>
      </c>
      <c r="S34" s="590"/>
      <c r="T34" s="590"/>
      <c r="U34" s="590"/>
      <c r="V34" s="590"/>
      <c r="W34" s="590"/>
      <c r="X34" s="590"/>
      <c r="Y34" s="591"/>
      <c r="Z34" s="600">
        <v>9.1</v>
      </c>
      <c r="AA34" s="600"/>
      <c r="AB34" s="600"/>
      <c r="AC34" s="600"/>
      <c r="AD34" s="601" t="s">
        <v>204</v>
      </c>
      <c r="AE34" s="601"/>
      <c r="AF34" s="601"/>
      <c r="AG34" s="601"/>
      <c r="AH34" s="601"/>
      <c r="AI34" s="601"/>
      <c r="AJ34" s="601"/>
      <c r="AK34" s="601"/>
      <c r="AL34" s="579" t="s">
        <v>204</v>
      </c>
      <c r="AM34" s="592"/>
      <c r="AN34" s="592"/>
      <c r="AO34" s="602"/>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73" t="s">
        <v>399</v>
      </c>
      <c r="CE34" s="574"/>
      <c r="CF34" s="574"/>
      <c r="CG34" s="574"/>
      <c r="CH34" s="574"/>
      <c r="CI34" s="574"/>
      <c r="CJ34" s="574"/>
      <c r="CK34" s="574"/>
      <c r="CL34" s="574"/>
      <c r="CM34" s="574"/>
      <c r="CN34" s="574"/>
      <c r="CO34" s="574"/>
      <c r="CP34" s="574"/>
      <c r="CQ34" s="575"/>
      <c r="CR34" s="576">
        <v>3499305</v>
      </c>
      <c r="CS34" s="590"/>
      <c r="CT34" s="590"/>
      <c r="CU34" s="590"/>
      <c r="CV34" s="590"/>
      <c r="CW34" s="590"/>
      <c r="CX34" s="590"/>
      <c r="CY34" s="591"/>
      <c r="CZ34" s="579">
        <v>13.2</v>
      </c>
      <c r="DA34" s="580"/>
      <c r="DB34" s="580"/>
      <c r="DC34" s="581"/>
      <c r="DD34" s="582">
        <v>1701115</v>
      </c>
      <c r="DE34" s="590"/>
      <c r="DF34" s="590"/>
      <c r="DG34" s="590"/>
      <c r="DH34" s="590"/>
      <c r="DI34" s="590"/>
      <c r="DJ34" s="590"/>
      <c r="DK34" s="591"/>
      <c r="DL34" s="582">
        <v>1310364</v>
      </c>
      <c r="DM34" s="590"/>
      <c r="DN34" s="590"/>
      <c r="DO34" s="590"/>
      <c r="DP34" s="590"/>
      <c r="DQ34" s="590"/>
      <c r="DR34" s="590"/>
      <c r="DS34" s="590"/>
      <c r="DT34" s="590"/>
      <c r="DU34" s="590"/>
      <c r="DV34" s="591"/>
      <c r="DW34" s="579">
        <v>18.5</v>
      </c>
      <c r="DX34" s="580"/>
      <c r="DY34" s="580"/>
      <c r="DZ34" s="580"/>
      <c r="EA34" s="580"/>
      <c r="EB34" s="580"/>
      <c r="EC34" s="613"/>
    </row>
    <row r="35" spans="2:133" ht="11.25" customHeight="1" x14ac:dyDescent="0.15">
      <c r="B35" s="573" t="s">
        <v>225</v>
      </c>
      <c r="C35" s="574"/>
      <c r="D35" s="574"/>
      <c r="E35" s="574"/>
      <c r="F35" s="574"/>
      <c r="G35" s="574"/>
      <c r="H35" s="574"/>
      <c r="I35" s="574"/>
      <c r="J35" s="574"/>
      <c r="K35" s="574"/>
      <c r="L35" s="574"/>
      <c r="M35" s="574"/>
      <c r="N35" s="574"/>
      <c r="O35" s="574"/>
      <c r="P35" s="574"/>
      <c r="Q35" s="575"/>
      <c r="R35" s="576">
        <v>109509</v>
      </c>
      <c r="S35" s="590"/>
      <c r="T35" s="590"/>
      <c r="U35" s="590"/>
      <c r="V35" s="590"/>
      <c r="W35" s="590"/>
      <c r="X35" s="590"/>
      <c r="Y35" s="591"/>
      <c r="Z35" s="600">
        <v>0.3</v>
      </c>
      <c r="AA35" s="600"/>
      <c r="AB35" s="600"/>
      <c r="AC35" s="600"/>
      <c r="AD35" s="601">
        <v>32111</v>
      </c>
      <c r="AE35" s="601"/>
      <c r="AF35" s="601"/>
      <c r="AG35" s="601"/>
      <c r="AH35" s="601"/>
      <c r="AI35" s="601"/>
      <c r="AJ35" s="601"/>
      <c r="AK35" s="601"/>
      <c r="AL35" s="579">
        <v>0.5</v>
      </c>
      <c r="AM35" s="592"/>
      <c r="AN35" s="592"/>
      <c r="AO35" s="602"/>
      <c r="AP35" s="15"/>
      <c r="AQ35" s="486" t="s">
        <v>401</v>
      </c>
      <c r="AR35" s="487"/>
      <c r="AS35" s="487"/>
      <c r="AT35" s="487"/>
      <c r="AU35" s="487"/>
      <c r="AV35" s="487"/>
      <c r="AW35" s="487"/>
      <c r="AX35" s="487"/>
      <c r="AY35" s="487"/>
      <c r="AZ35" s="487"/>
      <c r="BA35" s="487"/>
      <c r="BB35" s="487"/>
      <c r="BC35" s="487"/>
      <c r="BD35" s="487"/>
      <c r="BE35" s="487"/>
      <c r="BF35" s="529"/>
      <c r="BG35" s="486" t="s">
        <v>212</v>
      </c>
      <c r="BH35" s="487"/>
      <c r="BI35" s="487"/>
      <c r="BJ35" s="487"/>
      <c r="BK35" s="487"/>
      <c r="BL35" s="487"/>
      <c r="BM35" s="487"/>
      <c r="BN35" s="487"/>
      <c r="BO35" s="487"/>
      <c r="BP35" s="487"/>
      <c r="BQ35" s="487"/>
      <c r="BR35" s="487"/>
      <c r="BS35" s="487"/>
      <c r="BT35" s="487"/>
      <c r="BU35" s="487"/>
      <c r="BV35" s="487"/>
      <c r="BW35" s="487"/>
      <c r="BX35" s="487"/>
      <c r="BY35" s="487"/>
      <c r="BZ35" s="487"/>
      <c r="CA35" s="487"/>
      <c r="CB35" s="529"/>
      <c r="CD35" s="573" t="s">
        <v>402</v>
      </c>
      <c r="CE35" s="574"/>
      <c r="CF35" s="574"/>
      <c r="CG35" s="574"/>
      <c r="CH35" s="574"/>
      <c r="CI35" s="574"/>
      <c r="CJ35" s="574"/>
      <c r="CK35" s="574"/>
      <c r="CL35" s="574"/>
      <c r="CM35" s="574"/>
      <c r="CN35" s="574"/>
      <c r="CO35" s="574"/>
      <c r="CP35" s="574"/>
      <c r="CQ35" s="575"/>
      <c r="CR35" s="576">
        <v>97543</v>
      </c>
      <c r="CS35" s="577"/>
      <c r="CT35" s="577"/>
      <c r="CU35" s="577"/>
      <c r="CV35" s="577"/>
      <c r="CW35" s="577"/>
      <c r="CX35" s="577"/>
      <c r="CY35" s="578"/>
      <c r="CZ35" s="579">
        <v>0.4</v>
      </c>
      <c r="DA35" s="580"/>
      <c r="DB35" s="580"/>
      <c r="DC35" s="581"/>
      <c r="DD35" s="582">
        <v>74037</v>
      </c>
      <c r="DE35" s="577"/>
      <c r="DF35" s="577"/>
      <c r="DG35" s="577"/>
      <c r="DH35" s="577"/>
      <c r="DI35" s="577"/>
      <c r="DJ35" s="577"/>
      <c r="DK35" s="578"/>
      <c r="DL35" s="582">
        <v>47734</v>
      </c>
      <c r="DM35" s="577"/>
      <c r="DN35" s="577"/>
      <c r="DO35" s="577"/>
      <c r="DP35" s="577"/>
      <c r="DQ35" s="577"/>
      <c r="DR35" s="577"/>
      <c r="DS35" s="577"/>
      <c r="DT35" s="577"/>
      <c r="DU35" s="577"/>
      <c r="DV35" s="578"/>
      <c r="DW35" s="579">
        <v>0.7</v>
      </c>
      <c r="DX35" s="580"/>
      <c r="DY35" s="580"/>
      <c r="DZ35" s="580"/>
      <c r="EA35" s="580"/>
      <c r="EB35" s="580"/>
      <c r="EC35" s="613"/>
    </row>
    <row r="36" spans="2:133" ht="11.25" customHeight="1" x14ac:dyDescent="0.15">
      <c r="B36" s="573" t="s">
        <v>149</v>
      </c>
      <c r="C36" s="574"/>
      <c r="D36" s="574"/>
      <c r="E36" s="574"/>
      <c r="F36" s="574"/>
      <c r="G36" s="574"/>
      <c r="H36" s="574"/>
      <c r="I36" s="574"/>
      <c r="J36" s="574"/>
      <c r="K36" s="574"/>
      <c r="L36" s="574"/>
      <c r="M36" s="574"/>
      <c r="N36" s="574"/>
      <c r="O36" s="574"/>
      <c r="P36" s="574"/>
      <c r="Q36" s="575"/>
      <c r="R36" s="576">
        <v>823590</v>
      </c>
      <c r="S36" s="590"/>
      <c r="T36" s="590"/>
      <c r="U36" s="590"/>
      <c r="V36" s="590"/>
      <c r="W36" s="590"/>
      <c r="X36" s="590"/>
      <c r="Y36" s="591"/>
      <c r="Z36" s="600">
        <v>2.6</v>
      </c>
      <c r="AA36" s="600"/>
      <c r="AB36" s="600"/>
      <c r="AC36" s="600"/>
      <c r="AD36" s="601" t="s">
        <v>204</v>
      </c>
      <c r="AE36" s="601"/>
      <c r="AF36" s="601"/>
      <c r="AG36" s="601"/>
      <c r="AH36" s="601"/>
      <c r="AI36" s="601"/>
      <c r="AJ36" s="601"/>
      <c r="AK36" s="601"/>
      <c r="AL36" s="579" t="s">
        <v>204</v>
      </c>
      <c r="AM36" s="592"/>
      <c r="AN36" s="592"/>
      <c r="AO36" s="602"/>
      <c r="AP36" s="15"/>
      <c r="AQ36" s="614" t="s">
        <v>384</v>
      </c>
      <c r="AR36" s="615"/>
      <c r="AS36" s="615"/>
      <c r="AT36" s="615"/>
      <c r="AU36" s="615"/>
      <c r="AV36" s="615"/>
      <c r="AW36" s="615"/>
      <c r="AX36" s="615"/>
      <c r="AY36" s="616"/>
      <c r="AZ36" s="617">
        <v>1642075</v>
      </c>
      <c r="BA36" s="618"/>
      <c r="BB36" s="618"/>
      <c r="BC36" s="618"/>
      <c r="BD36" s="618"/>
      <c r="BE36" s="618"/>
      <c r="BF36" s="619"/>
      <c r="BG36" s="620" t="s">
        <v>405</v>
      </c>
      <c r="BH36" s="621"/>
      <c r="BI36" s="621"/>
      <c r="BJ36" s="621"/>
      <c r="BK36" s="621"/>
      <c r="BL36" s="621"/>
      <c r="BM36" s="621"/>
      <c r="BN36" s="621"/>
      <c r="BO36" s="621"/>
      <c r="BP36" s="621"/>
      <c r="BQ36" s="621"/>
      <c r="BR36" s="621"/>
      <c r="BS36" s="621"/>
      <c r="BT36" s="621"/>
      <c r="BU36" s="622"/>
      <c r="BV36" s="617">
        <v>240426</v>
      </c>
      <c r="BW36" s="618"/>
      <c r="BX36" s="618"/>
      <c r="BY36" s="618"/>
      <c r="BZ36" s="618"/>
      <c r="CA36" s="618"/>
      <c r="CB36" s="619"/>
      <c r="CD36" s="573" t="s">
        <v>32</v>
      </c>
      <c r="CE36" s="574"/>
      <c r="CF36" s="574"/>
      <c r="CG36" s="574"/>
      <c r="CH36" s="574"/>
      <c r="CI36" s="574"/>
      <c r="CJ36" s="574"/>
      <c r="CK36" s="574"/>
      <c r="CL36" s="574"/>
      <c r="CM36" s="574"/>
      <c r="CN36" s="574"/>
      <c r="CO36" s="574"/>
      <c r="CP36" s="574"/>
      <c r="CQ36" s="575"/>
      <c r="CR36" s="576">
        <v>2263998</v>
      </c>
      <c r="CS36" s="590"/>
      <c r="CT36" s="590"/>
      <c r="CU36" s="590"/>
      <c r="CV36" s="590"/>
      <c r="CW36" s="590"/>
      <c r="CX36" s="590"/>
      <c r="CY36" s="591"/>
      <c r="CZ36" s="579">
        <v>8.6</v>
      </c>
      <c r="DA36" s="580"/>
      <c r="DB36" s="580"/>
      <c r="DC36" s="581"/>
      <c r="DD36" s="582">
        <v>1016819</v>
      </c>
      <c r="DE36" s="590"/>
      <c r="DF36" s="590"/>
      <c r="DG36" s="590"/>
      <c r="DH36" s="590"/>
      <c r="DI36" s="590"/>
      <c r="DJ36" s="590"/>
      <c r="DK36" s="591"/>
      <c r="DL36" s="582">
        <v>410622</v>
      </c>
      <c r="DM36" s="590"/>
      <c r="DN36" s="590"/>
      <c r="DO36" s="590"/>
      <c r="DP36" s="590"/>
      <c r="DQ36" s="590"/>
      <c r="DR36" s="590"/>
      <c r="DS36" s="590"/>
      <c r="DT36" s="590"/>
      <c r="DU36" s="590"/>
      <c r="DV36" s="591"/>
      <c r="DW36" s="579">
        <v>5.8</v>
      </c>
      <c r="DX36" s="580"/>
      <c r="DY36" s="580"/>
      <c r="DZ36" s="580"/>
      <c r="EA36" s="580"/>
      <c r="EB36" s="580"/>
      <c r="EC36" s="613"/>
    </row>
    <row r="37" spans="2:133" ht="11.25" customHeight="1" x14ac:dyDescent="0.15">
      <c r="B37" s="573" t="s">
        <v>406</v>
      </c>
      <c r="C37" s="574"/>
      <c r="D37" s="574"/>
      <c r="E37" s="574"/>
      <c r="F37" s="574"/>
      <c r="G37" s="574"/>
      <c r="H37" s="574"/>
      <c r="I37" s="574"/>
      <c r="J37" s="574"/>
      <c r="K37" s="574"/>
      <c r="L37" s="574"/>
      <c r="M37" s="574"/>
      <c r="N37" s="574"/>
      <c r="O37" s="574"/>
      <c r="P37" s="574"/>
      <c r="Q37" s="575"/>
      <c r="R37" s="576">
        <v>2179673</v>
      </c>
      <c r="S37" s="590"/>
      <c r="T37" s="590"/>
      <c r="U37" s="590"/>
      <c r="V37" s="590"/>
      <c r="W37" s="590"/>
      <c r="X37" s="590"/>
      <c r="Y37" s="591"/>
      <c r="Z37" s="600">
        <v>7</v>
      </c>
      <c r="AA37" s="600"/>
      <c r="AB37" s="600"/>
      <c r="AC37" s="600"/>
      <c r="AD37" s="601" t="s">
        <v>204</v>
      </c>
      <c r="AE37" s="601"/>
      <c r="AF37" s="601"/>
      <c r="AG37" s="601"/>
      <c r="AH37" s="601"/>
      <c r="AI37" s="601"/>
      <c r="AJ37" s="601"/>
      <c r="AK37" s="601"/>
      <c r="AL37" s="579" t="s">
        <v>204</v>
      </c>
      <c r="AM37" s="592"/>
      <c r="AN37" s="592"/>
      <c r="AO37" s="602"/>
      <c r="AQ37" s="608" t="s">
        <v>407</v>
      </c>
      <c r="AR37" s="609"/>
      <c r="AS37" s="609"/>
      <c r="AT37" s="609"/>
      <c r="AU37" s="609"/>
      <c r="AV37" s="609"/>
      <c r="AW37" s="609"/>
      <c r="AX37" s="609"/>
      <c r="AY37" s="610"/>
      <c r="AZ37" s="576">
        <v>584694</v>
      </c>
      <c r="BA37" s="590"/>
      <c r="BB37" s="590"/>
      <c r="BC37" s="590"/>
      <c r="BD37" s="577"/>
      <c r="BE37" s="577"/>
      <c r="BF37" s="611"/>
      <c r="BG37" s="573" t="s">
        <v>409</v>
      </c>
      <c r="BH37" s="574"/>
      <c r="BI37" s="574"/>
      <c r="BJ37" s="574"/>
      <c r="BK37" s="574"/>
      <c r="BL37" s="574"/>
      <c r="BM37" s="574"/>
      <c r="BN37" s="574"/>
      <c r="BO37" s="574"/>
      <c r="BP37" s="574"/>
      <c r="BQ37" s="574"/>
      <c r="BR37" s="574"/>
      <c r="BS37" s="574"/>
      <c r="BT37" s="574"/>
      <c r="BU37" s="575"/>
      <c r="BV37" s="576">
        <v>197523</v>
      </c>
      <c r="BW37" s="590"/>
      <c r="BX37" s="590"/>
      <c r="BY37" s="590"/>
      <c r="BZ37" s="590"/>
      <c r="CA37" s="590"/>
      <c r="CB37" s="612"/>
      <c r="CD37" s="573" t="s">
        <v>164</v>
      </c>
      <c r="CE37" s="574"/>
      <c r="CF37" s="574"/>
      <c r="CG37" s="574"/>
      <c r="CH37" s="574"/>
      <c r="CI37" s="574"/>
      <c r="CJ37" s="574"/>
      <c r="CK37" s="574"/>
      <c r="CL37" s="574"/>
      <c r="CM37" s="574"/>
      <c r="CN37" s="574"/>
      <c r="CO37" s="574"/>
      <c r="CP37" s="574"/>
      <c r="CQ37" s="575"/>
      <c r="CR37" s="576">
        <v>296555</v>
      </c>
      <c r="CS37" s="577"/>
      <c r="CT37" s="577"/>
      <c r="CU37" s="577"/>
      <c r="CV37" s="577"/>
      <c r="CW37" s="577"/>
      <c r="CX37" s="577"/>
      <c r="CY37" s="578"/>
      <c r="CZ37" s="579">
        <v>1.1000000000000001</v>
      </c>
      <c r="DA37" s="580"/>
      <c r="DB37" s="580"/>
      <c r="DC37" s="581"/>
      <c r="DD37" s="582">
        <v>278999</v>
      </c>
      <c r="DE37" s="577"/>
      <c r="DF37" s="577"/>
      <c r="DG37" s="577"/>
      <c r="DH37" s="577"/>
      <c r="DI37" s="577"/>
      <c r="DJ37" s="577"/>
      <c r="DK37" s="578"/>
      <c r="DL37" s="582">
        <v>277881</v>
      </c>
      <c r="DM37" s="577"/>
      <c r="DN37" s="577"/>
      <c r="DO37" s="577"/>
      <c r="DP37" s="577"/>
      <c r="DQ37" s="577"/>
      <c r="DR37" s="577"/>
      <c r="DS37" s="577"/>
      <c r="DT37" s="577"/>
      <c r="DU37" s="577"/>
      <c r="DV37" s="578"/>
      <c r="DW37" s="579">
        <v>3.9</v>
      </c>
      <c r="DX37" s="580"/>
      <c r="DY37" s="580"/>
      <c r="DZ37" s="580"/>
      <c r="EA37" s="580"/>
      <c r="EB37" s="580"/>
      <c r="EC37" s="613"/>
    </row>
    <row r="38" spans="2:133" ht="11.25" customHeight="1" x14ac:dyDescent="0.15">
      <c r="B38" s="573" t="s">
        <v>290</v>
      </c>
      <c r="C38" s="574"/>
      <c r="D38" s="574"/>
      <c r="E38" s="574"/>
      <c r="F38" s="574"/>
      <c r="G38" s="574"/>
      <c r="H38" s="574"/>
      <c r="I38" s="574"/>
      <c r="J38" s="574"/>
      <c r="K38" s="574"/>
      <c r="L38" s="574"/>
      <c r="M38" s="574"/>
      <c r="N38" s="574"/>
      <c r="O38" s="574"/>
      <c r="P38" s="574"/>
      <c r="Q38" s="575"/>
      <c r="R38" s="576">
        <v>6661738</v>
      </c>
      <c r="S38" s="590"/>
      <c r="T38" s="590"/>
      <c r="U38" s="590"/>
      <c r="V38" s="590"/>
      <c r="W38" s="590"/>
      <c r="X38" s="590"/>
      <c r="Y38" s="591"/>
      <c r="Z38" s="600">
        <v>21.3</v>
      </c>
      <c r="AA38" s="600"/>
      <c r="AB38" s="600"/>
      <c r="AC38" s="600"/>
      <c r="AD38" s="601" t="s">
        <v>204</v>
      </c>
      <c r="AE38" s="601"/>
      <c r="AF38" s="601"/>
      <c r="AG38" s="601"/>
      <c r="AH38" s="601"/>
      <c r="AI38" s="601"/>
      <c r="AJ38" s="601"/>
      <c r="AK38" s="601"/>
      <c r="AL38" s="579" t="s">
        <v>204</v>
      </c>
      <c r="AM38" s="592"/>
      <c r="AN38" s="592"/>
      <c r="AO38" s="602"/>
      <c r="AQ38" s="608" t="s">
        <v>308</v>
      </c>
      <c r="AR38" s="609"/>
      <c r="AS38" s="609"/>
      <c r="AT38" s="609"/>
      <c r="AU38" s="609"/>
      <c r="AV38" s="609"/>
      <c r="AW38" s="609"/>
      <c r="AX38" s="609"/>
      <c r="AY38" s="610"/>
      <c r="AZ38" s="576">
        <v>65292</v>
      </c>
      <c r="BA38" s="590"/>
      <c r="BB38" s="590"/>
      <c r="BC38" s="590"/>
      <c r="BD38" s="577"/>
      <c r="BE38" s="577"/>
      <c r="BF38" s="611"/>
      <c r="BG38" s="573" t="s">
        <v>410</v>
      </c>
      <c r="BH38" s="574"/>
      <c r="BI38" s="574"/>
      <c r="BJ38" s="574"/>
      <c r="BK38" s="574"/>
      <c r="BL38" s="574"/>
      <c r="BM38" s="574"/>
      <c r="BN38" s="574"/>
      <c r="BO38" s="574"/>
      <c r="BP38" s="574"/>
      <c r="BQ38" s="574"/>
      <c r="BR38" s="574"/>
      <c r="BS38" s="574"/>
      <c r="BT38" s="574"/>
      <c r="BU38" s="575"/>
      <c r="BV38" s="576">
        <v>2900</v>
      </c>
      <c r="BW38" s="590"/>
      <c r="BX38" s="590"/>
      <c r="BY38" s="590"/>
      <c r="BZ38" s="590"/>
      <c r="CA38" s="590"/>
      <c r="CB38" s="612"/>
      <c r="CD38" s="573" t="s">
        <v>411</v>
      </c>
      <c r="CE38" s="574"/>
      <c r="CF38" s="574"/>
      <c r="CG38" s="574"/>
      <c r="CH38" s="574"/>
      <c r="CI38" s="574"/>
      <c r="CJ38" s="574"/>
      <c r="CK38" s="574"/>
      <c r="CL38" s="574"/>
      <c r="CM38" s="574"/>
      <c r="CN38" s="574"/>
      <c r="CO38" s="574"/>
      <c r="CP38" s="574"/>
      <c r="CQ38" s="575"/>
      <c r="CR38" s="576">
        <v>1576783</v>
      </c>
      <c r="CS38" s="590"/>
      <c r="CT38" s="590"/>
      <c r="CU38" s="590"/>
      <c r="CV38" s="590"/>
      <c r="CW38" s="590"/>
      <c r="CX38" s="590"/>
      <c r="CY38" s="591"/>
      <c r="CZ38" s="579">
        <v>6</v>
      </c>
      <c r="DA38" s="580"/>
      <c r="DB38" s="580"/>
      <c r="DC38" s="581"/>
      <c r="DD38" s="582">
        <v>1393613</v>
      </c>
      <c r="DE38" s="590"/>
      <c r="DF38" s="590"/>
      <c r="DG38" s="590"/>
      <c r="DH38" s="590"/>
      <c r="DI38" s="590"/>
      <c r="DJ38" s="590"/>
      <c r="DK38" s="591"/>
      <c r="DL38" s="582">
        <v>782043</v>
      </c>
      <c r="DM38" s="590"/>
      <c r="DN38" s="590"/>
      <c r="DO38" s="590"/>
      <c r="DP38" s="590"/>
      <c r="DQ38" s="590"/>
      <c r="DR38" s="590"/>
      <c r="DS38" s="590"/>
      <c r="DT38" s="590"/>
      <c r="DU38" s="590"/>
      <c r="DV38" s="591"/>
      <c r="DW38" s="579">
        <v>11</v>
      </c>
      <c r="DX38" s="580"/>
      <c r="DY38" s="580"/>
      <c r="DZ38" s="580"/>
      <c r="EA38" s="580"/>
      <c r="EB38" s="580"/>
      <c r="EC38" s="613"/>
    </row>
    <row r="39" spans="2:133" ht="11.25" customHeight="1" x14ac:dyDescent="0.15">
      <c r="B39" s="573" t="s">
        <v>395</v>
      </c>
      <c r="C39" s="574"/>
      <c r="D39" s="574"/>
      <c r="E39" s="574"/>
      <c r="F39" s="574"/>
      <c r="G39" s="574"/>
      <c r="H39" s="574"/>
      <c r="I39" s="574"/>
      <c r="J39" s="574"/>
      <c r="K39" s="574"/>
      <c r="L39" s="574"/>
      <c r="M39" s="574"/>
      <c r="N39" s="574"/>
      <c r="O39" s="574"/>
      <c r="P39" s="574"/>
      <c r="Q39" s="575"/>
      <c r="R39" s="576">
        <v>451902</v>
      </c>
      <c r="S39" s="590"/>
      <c r="T39" s="590"/>
      <c r="U39" s="590"/>
      <c r="V39" s="590"/>
      <c r="W39" s="590"/>
      <c r="X39" s="590"/>
      <c r="Y39" s="591"/>
      <c r="Z39" s="600">
        <v>1.4</v>
      </c>
      <c r="AA39" s="600"/>
      <c r="AB39" s="600"/>
      <c r="AC39" s="600"/>
      <c r="AD39" s="601">
        <v>4177</v>
      </c>
      <c r="AE39" s="601"/>
      <c r="AF39" s="601"/>
      <c r="AG39" s="601"/>
      <c r="AH39" s="601"/>
      <c r="AI39" s="601"/>
      <c r="AJ39" s="601"/>
      <c r="AK39" s="601"/>
      <c r="AL39" s="579">
        <v>0.1</v>
      </c>
      <c r="AM39" s="592"/>
      <c r="AN39" s="592"/>
      <c r="AO39" s="602"/>
      <c r="AQ39" s="608" t="s">
        <v>412</v>
      </c>
      <c r="AR39" s="609"/>
      <c r="AS39" s="609"/>
      <c r="AT39" s="609"/>
      <c r="AU39" s="609"/>
      <c r="AV39" s="609"/>
      <c r="AW39" s="609"/>
      <c r="AX39" s="609"/>
      <c r="AY39" s="610"/>
      <c r="AZ39" s="576" t="s">
        <v>204</v>
      </c>
      <c r="BA39" s="590"/>
      <c r="BB39" s="590"/>
      <c r="BC39" s="590"/>
      <c r="BD39" s="577"/>
      <c r="BE39" s="577"/>
      <c r="BF39" s="611"/>
      <c r="BG39" s="573" t="s">
        <v>337</v>
      </c>
      <c r="BH39" s="574"/>
      <c r="BI39" s="574"/>
      <c r="BJ39" s="574"/>
      <c r="BK39" s="574"/>
      <c r="BL39" s="574"/>
      <c r="BM39" s="574"/>
      <c r="BN39" s="574"/>
      <c r="BO39" s="574"/>
      <c r="BP39" s="574"/>
      <c r="BQ39" s="574"/>
      <c r="BR39" s="574"/>
      <c r="BS39" s="574"/>
      <c r="BT39" s="574"/>
      <c r="BU39" s="575"/>
      <c r="BV39" s="576">
        <v>4473</v>
      </c>
      <c r="BW39" s="590"/>
      <c r="BX39" s="590"/>
      <c r="BY39" s="590"/>
      <c r="BZ39" s="590"/>
      <c r="CA39" s="590"/>
      <c r="CB39" s="612"/>
      <c r="CD39" s="573" t="s">
        <v>416</v>
      </c>
      <c r="CE39" s="574"/>
      <c r="CF39" s="574"/>
      <c r="CG39" s="574"/>
      <c r="CH39" s="574"/>
      <c r="CI39" s="574"/>
      <c r="CJ39" s="574"/>
      <c r="CK39" s="574"/>
      <c r="CL39" s="574"/>
      <c r="CM39" s="574"/>
      <c r="CN39" s="574"/>
      <c r="CO39" s="574"/>
      <c r="CP39" s="574"/>
      <c r="CQ39" s="575"/>
      <c r="CR39" s="576">
        <v>5264173</v>
      </c>
      <c r="CS39" s="577"/>
      <c r="CT39" s="577"/>
      <c r="CU39" s="577"/>
      <c r="CV39" s="577"/>
      <c r="CW39" s="577"/>
      <c r="CX39" s="577"/>
      <c r="CY39" s="578"/>
      <c r="CZ39" s="579">
        <v>19.899999999999999</v>
      </c>
      <c r="DA39" s="580"/>
      <c r="DB39" s="580"/>
      <c r="DC39" s="581"/>
      <c r="DD39" s="582">
        <v>2453806</v>
      </c>
      <c r="DE39" s="577"/>
      <c r="DF39" s="577"/>
      <c r="DG39" s="577"/>
      <c r="DH39" s="577"/>
      <c r="DI39" s="577"/>
      <c r="DJ39" s="577"/>
      <c r="DK39" s="578"/>
      <c r="DL39" s="582" t="s">
        <v>204</v>
      </c>
      <c r="DM39" s="577"/>
      <c r="DN39" s="577"/>
      <c r="DO39" s="577"/>
      <c r="DP39" s="577"/>
      <c r="DQ39" s="577"/>
      <c r="DR39" s="577"/>
      <c r="DS39" s="577"/>
      <c r="DT39" s="577"/>
      <c r="DU39" s="577"/>
      <c r="DV39" s="578"/>
      <c r="DW39" s="579" t="s">
        <v>204</v>
      </c>
      <c r="DX39" s="580"/>
      <c r="DY39" s="580"/>
      <c r="DZ39" s="580"/>
      <c r="EA39" s="580"/>
      <c r="EB39" s="580"/>
      <c r="EC39" s="613"/>
    </row>
    <row r="40" spans="2:133" ht="11.25" customHeight="1" x14ac:dyDescent="0.15">
      <c r="B40" s="573" t="s">
        <v>417</v>
      </c>
      <c r="C40" s="574"/>
      <c r="D40" s="574"/>
      <c r="E40" s="574"/>
      <c r="F40" s="574"/>
      <c r="G40" s="574"/>
      <c r="H40" s="574"/>
      <c r="I40" s="574"/>
      <c r="J40" s="574"/>
      <c r="K40" s="574"/>
      <c r="L40" s="574"/>
      <c r="M40" s="574"/>
      <c r="N40" s="574"/>
      <c r="O40" s="574"/>
      <c r="P40" s="574"/>
      <c r="Q40" s="575"/>
      <c r="R40" s="576">
        <v>1321770</v>
      </c>
      <c r="S40" s="590"/>
      <c r="T40" s="590"/>
      <c r="U40" s="590"/>
      <c r="V40" s="590"/>
      <c r="W40" s="590"/>
      <c r="X40" s="590"/>
      <c r="Y40" s="591"/>
      <c r="Z40" s="600">
        <v>4.2</v>
      </c>
      <c r="AA40" s="600"/>
      <c r="AB40" s="600"/>
      <c r="AC40" s="600"/>
      <c r="AD40" s="601" t="s">
        <v>204</v>
      </c>
      <c r="AE40" s="601"/>
      <c r="AF40" s="601"/>
      <c r="AG40" s="601"/>
      <c r="AH40" s="601"/>
      <c r="AI40" s="601"/>
      <c r="AJ40" s="601"/>
      <c r="AK40" s="601"/>
      <c r="AL40" s="579" t="s">
        <v>204</v>
      </c>
      <c r="AM40" s="592"/>
      <c r="AN40" s="592"/>
      <c r="AO40" s="602"/>
      <c r="AQ40" s="608" t="s">
        <v>19</v>
      </c>
      <c r="AR40" s="609"/>
      <c r="AS40" s="609"/>
      <c r="AT40" s="609"/>
      <c r="AU40" s="609"/>
      <c r="AV40" s="609"/>
      <c r="AW40" s="609"/>
      <c r="AX40" s="609"/>
      <c r="AY40" s="610"/>
      <c r="AZ40" s="576" t="s">
        <v>204</v>
      </c>
      <c r="BA40" s="590"/>
      <c r="BB40" s="590"/>
      <c r="BC40" s="590"/>
      <c r="BD40" s="577"/>
      <c r="BE40" s="577"/>
      <c r="BF40" s="611"/>
      <c r="BG40" s="567" t="s">
        <v>418</v>
      </c>
      <c r="BH40" s="568"/>
      <c r="BI40" s="568"/>
      <c r="BJ40" s="568"/>
      <c r="BK40" s="568"/>
      <c r="BL40" s="49"/>
      <c r="BM40" s="574" t="s">
        <v>419</v>
      </c>
      <c r="BN40" s="574"/>
      <c r="BO40" s="574"/>
      <c r="BP40" s="574"/>
      <c r="BQ40" s="574"/>
      <c r="BR40" s="574"/>
      <c r="BS40" s="574"/>
      <c r="BT40" s="574"/>
      <c r="BU40" s="575"/>
      <c r="BV40" s="576">
        <v>90</v>
      </c>
      <c r="BW40" s="590"/>
      <c r="BX40" s="590"/>
      <c r="BY40" s="590"/>
      <c r="BZ40" s="590"/>
      <c r="CA40" s="590"/>
      <c r="CB40" s="612"/>
      <c r="CD40" s="573" t="s">
        <v>369</v>
      </c>
      <c r="CE40" s="574"/>
      <c r="CF40" s="574"/>
      <c r="CG40" s="574"/>
      <c r="CH40" s="574"/>
      <c r="CI40" s="574"/>
      <c r="CJ40" s="574"/>
      <c r="CK40" s="574"/>
      <c r="CL40" s="574"/>
      <c r="CM40" s="574"/>
      <c r="CN40" s="574"/>
      <c r="CO40" s="574"/>
      <c r="CP40" s="574"/>
      <c r="CQ40" s="575"/>
      <c r="CR40" s="576">
        <v>8500</v>
      </c>
      <c r="CS40" s="590"/>
      <c r="CT40" s="590"/>
      <c r="CU40" s="590"/>
      <c r="CV40" s="590"/>
      <c r="CW40" s="590"/>
      <c r="CX40" s="590"/>
      <c r="CY40" s="591"/>
      <c r="CZ40" s="579">
        <v>0</v>
      </c>
      <c r="DA40" s="580"/>
      <c r="DB40" s="580"/>
      <c r="DC40" s="581"/>
      <c r="DD40" s="582" t="s">
        <v>204</v>
      </c>
      <c r="DE40" s="590"/>
      <c r="DF40" s="590"/>
      <c r="DG40" s="590"/>
      <c r="DH40" s="590"/>
      <c r="DI40" s="590"/>
      <c r="DJ40" s="590"/>
      <c r="DK40" s="591"/>
      <c r="DL40" s="582" t="s">
        <v>204</v>
      </c>
      <c r="DM40" s="590"/>
      <c r="DN40" s="590"/>
      <c r="DO40" s="590"/>
      <c r="DP40" s="590"/>
      <c r="DQ40" s="590"/>
      <c r="DR40" s="590"/>
      <c r="DS40" s="590"/>
      <c r="DT40" s="590"/>
      <c r="DU40" s="590"/>
      <c r="DV40" s="591"/>
      <c r="DW40" s="579" t="s">
        <v>204</v>
      </c>
      <c r="DX40" s="580"/>
      <c r="DY40" s="580"/>
      <c r="DZ40" s="580"/>
      <c r="EA40" s="580"/>
      <c r="EB40" s="580"/>
      <c r="EC40" s="613"/>
    </row>
    <row r="41" spans="2:133" ht="11.25" customHeight="1" x14ac:dyDescent="0.15">
      <c r="B41" s="573" t="s">
        <v>420</v>
      </c>
      <c r="C41" s="574"/>
      <c r="D41" s="574"/>
      <c r="E41" s="574"/>
      <c r="F41" s="574"/>
      <c r="G41" s="574"/>
      <c r="H41" s="574"/>
      <c r="I41" s="574"/>
      <c r="J41" s="574"/>
      <c r="K41" s="574"/>
      <c r="L41" s="574"/>
      <c r="M41" s="574"/>
      <c r="N41" s="574"/>
      <c r="O41" s="574"/>
      <c r="P41" s="574"/>
      <c r="Q41" s="575"/>
      <c r="R41" s="576" t="s">
        <v>204</v>
      </c>
      <c r="S41" s="590"/>
      <c r="T41" s="590"/>
      <c r="U41" s="590"/>
      <c r="V41" s="590"/>
      <c r="W41" s="590"/>
      <c r="X41" s="590"/>
      <c r="Y41" s="591"/>
      <c r="Z41" s="600" t="s">
        <v>204</v>
      </c>
      <c r="AA41" s="600"/>
      <c r="AB41" s="600"/>
      <c r="AC41" s="600"/>
      <c r="AD41" s="601" t="s">
        <v>204</v>
      </c>
      <c r="AE41" s="601"/>
      <c r="AF41" s="601"/>
      <c r="AG41" s="601"/>
      <c r="AH41" s="601"/>
      <c r="AI41" s="601"/>
      <c r="AJ41" s="601"/>
      <c r="AK41" s="601"/>
      <c r="AL41" s="579" t="s">
        <v>204</v>
      </c>
      <c r="AM41" s="592"/>
      <c r="AN41" s="592"/>
      <c r="AO41" s="602"/>
      <c r="AQ41" s="608" t="s">
        <v>421</v>
      </c>
      <c r="AR41" s="609"/>
      <c r="AS41" s="609"/>
      <c r="AT41" s="609"/>
      <c r="AU41" s="609"/>
      <c r="AV41" s="609"/>
      <c r="AW41" s="609"/>
      <c r="AX41" s="609"/>
      <c r="AY41" s="610"/>
      <c r="AZ41" s="576">
        <v>285850</v>
      </c>
      <c r="BA41" s="590"/>
      <c r="BB41" s="590"/>
      <c r="BC41" s="590"/>
      <c r="BD41" s="577"/>
      <c r="BE41" s="577"/>
      <c r="BF41" s="611"/>
      <c r="BG41" s="567"/>
      <c r="BH41" s="568"/>
      <c r="BI41" s="568"/>
      <c r="BJ41" s="568"/>
      <c r="BK41" s="568"/>
      <c r="BL41" s="49"/>
      <c r="BM41" s="574" t="s">
        <v>342</v>
      </c>
      <c r="BN41" s="574"/>
      <c r="BO41" s="574"/>
      <c r="BP41" s="574"/>
      <c r="BQ41" s="574"/>
      <c r="BR41" s="574"/>
      <c r="BS41" s="574"/>
      <c r="BT41" s="574"/>
      <c r="BU41" s="575"/>
      <c r="BV41" s="576">
        <v>1</v>
      </c>
      <c r="BW41" s="590"/>
      <c r="BX41" s="590"/>
      <c r="BY41" s="590"/>
      <c r="BZ41" s="590"/>
      <c r="CA41" s="590"/>
      <c r="CB41" s="612"/>
      <c r="CD41" s="573" t="s">
        <v>285</v>
      </c>
      <c r="CE41" s="574"/>
      <c r="CF41" s="574"/>
      <c r="CG41" s="574"/>
      <c r="CH41" s="574"/>
      <c r="CI41" s="574"/>
      <c r="CJ41" s="574"/>
      <c r="CK41" s="574"/>
      <c r="CL41" s="574"/>
      <c r="CM41" s="574"/>
      <c r="CN41" s="574"/>
      <c r="CO41" s="574"/>
      <c r="CP41" s="574"/>
      <c r="CQ41" s="575"/>
      <c r="CR41" s="576" t="s">
        <v>204</v>
      </c>
      <c r="CS41" s="577"/>
      <c r="CT41" s="577"/>
      <c r="CU41" s="577"/>
      <c r="CV41" s="577"/>
      <c r="CW41" s="577"/>
      <c r="CX41" s="577"/>
      <c r="CY41" s="578"/>
      <c r="CZ41" s="579" t="s">
        <v>204</v>
      </c>
      <c r="DA41" s="580"/>
      <c r="DB41" s="580"/>
      <c r="DC41" s="581"/>
      <c r="DD41" s="582" t="s">
        <v>204</v>
      </c>
      <c r="DE41" s="577"/>
      <c r="DF41" s="577"/>
      <c r="DG41" s="577"/>
      <c r="DH41" s="577"/>
      <c r="DI41" s="577"/>
      <c r="DJ41" s="577"/>
      <c r="DK41" s="578"/>
      <c r="DL41" s="583"/>
      <c r="DM41" s="584"/>
      <c r="DN41" s="584"/>
      <c r="DO41" s="584"/>
      <c r="DP41" s="584"/>
      <c r="DQ41" s="584"/>
      <c r="DR41" s="584"/>
      <c r="DS41" s="584"/>
      <c r="DT41" s="584"/>
      <c r="DU41" s="584"/>
      <c r="DV41" s="585"/>
      <c r="DW41" s="586"/>
      <c r="DX41" s="587"/>
      <c r="DY41" s="587"/>
      <c r="DZ41" s="587"/>
      <c r="EA41" s="587"/>
      <c r="EB41" s="587"/>
      <c r="EC41" s="588"/>
    </row>
    <row r="42" spans="2:133" ht="11.25" customHeight="1" x14ac:dyDescent="0.15">
      <c r="B42" s="573" t="s">
        <v>422</v>
      </c>
      <c r="C42" s="574"/>
      <c r="D42" s="574"/>
      <c r="E42" s="574"/>
      <c r="F42" s="574"/>
      <c r="G42" s="574"/>
      <c r="H42" s="574"/>
      <c r="I42" s="574"/>
      <c r="J42" s="574"/>
      <c r="K42" s="574"/>
      <c r="L42" s="574"/>
      <c r="M42" s="574"/>
      <c r="N42" s="574"/>
      <c r="O42" s="574"/>
      <c r="P42" s="574"/>
      <c r="Q42" s="575"/>
      <c r="R42" s="576" t="s">
        <v>204</v>
      </c>
      <c r="S42" s="590"/>
      <c r="T42" s="590"/>
      <c r="U42" s="590"/>
      <c r="V42" s="590"/>
      <c r="W42" s="590"/>
      <c r="X42" s="590"/>
      <c r="Y42" s="591"/>
      <c r="Z42" s="600" t="s">
        <v>204</v>
      </c>
      <c r="AA42" s="600"/>
      <c r="AB42" s="600"/>
      <c r="AC42" s="600"/>
      <c r="AD42" s="601" t="s">
        <v>204</v>
      </c>
      <c r="AE42" s="601"/>
      <c r="AF42" s="601"/>
      <c r="AG42" s="601"/>
      <c r="AH42" s="601"/>
      <c r="AI42" s="601"/>
      <c r="AJ42" s="601"/>
      <c r="AK42" s="601"/>
      <c r="AL42" s="579" t="s">
        <v>204</v>
      </c>
      <c r="AM42" s="592"/>
      <c r="AN42" s="592"/>
      <c r="AO42" s="602"/>
      <c r="AQ42" s="603" t="s">
        <v>423</v>
      </c>
      <c r="AR42" s="604"/>
      <c r="AS42" s="604"/>
      <c r="AT42" s="604"/>
      <c r="AU42" s="604"/>
      <c r="AV42" s="604"/>
      <c r="AW42" s="604"/>
      <c r="AX42" s="604"/>
      <c r="AY42" s="605"/>
      <c r="AZ42" s="554">
        <v>706239</v>
      </c>
      <c r="BA42" s="594"/>
      <c r="BB42" s="594"/>
      <c r="BC42" s="594"/>
      <c r="BD42" s="555"/>
      <c r="BE42" s="555"/>
      <c r="BF42" s="606"/>
      <c r="BG42" s="346"/>
      <c r="BH42" s="347"/>
      <c r="BI42" s="347"/>
      <c r="BJ42" s="347"/>
      <c r="BK42" s="347"/>
      <c r="BL42" s="19"/>
      <c r="BM42" s="552" t="s">
        <v>206</v>
      </c>
      <c r="BN42" s="552"/>
      <c r="BO42" s="552"/>
      <c r="BP42" s="552"/>
      <c r="BQ42" s="552"/>
      <c r="BR42" s="552"/>
      <c r="BS42" s="552"/>
      <c r="BT42" s="552"/>
      <c r="BU42" s="553"/>
      <c r="BV42" s="554">
        <v>347</v>
      </c>
      <c r="BW42" s="594"/>
      <c r="BX42" s="594"/>
      <c r="BY42" s="594"/>
      <c r="BZ42" s="594"/>
      <c r="CA42" s="594"/>
      <c r="CB42" s="607"/>
      <c r="CD42" s="573" t="s">
        <v>279</v>
      </c>
      <c r="CE42" s="574"/>
      <c r="CF42" s="574"/>
      <c r="CG42" s="574"/>
      <c r="CH42" s="574"/>
      <c r="CI42" s="574"/>
      <c r="CJ42" s="574"/>
      <c r="CK42" s="574"/>
      <c r="CL42" s="574"/>
      <c r="CM42" s="574"/>
      <c r="CN42" s="574"/>
      <c r="CO42" s="574"/>
      <c r="CP42" s="574"/>
      <c r="CQ42" s="575"/>
      <c r="CR42" s="576">
        <v>8606539</v>
      </c>
      <c r="CS42" s="577"/>
      <c r="CT42" s="577"/>
      <c r="CU42" s="577"/>
      <c r="CV42" s="577"/>
      <c r="CW42" s="577"/>
      <c r="CX42" s="577"/>
      <c r="CY42" s="578"/>
      <c r="CZ42" s="579">
        <v>32.5</v>
      </c>
      <c r="DA42" s="580"/>
      <c r="DB42" s="580"/>
      <c r="DC42" s="581"/>
      <c r="DD42" s="582">
        <v>369312</v>
      </c>
      <c r="DE42" s="577"/>
      <c r="DF42" s="577"/>
      <c r="DG42" s="577"/>
      <c r="DH42" s="577"/>
      <c r="DI42" s="577"/>
      <c r="DJ42" s="577"/>
      <c r="DK42" s="578"/>
      <c r="DL42" s="583"/>
      <c r="DM42" s="584"/>
      <c r="DN42" s="584"/>
      <c r="DO42" s="584"/>
      <c r="DP42" s="584"/>
      <c r="DQ42" s="584"/>
      <c r="DR42" s="584"/>
      <c r="DS42" s="584"/>
      <c r="DT42" s="584"/>
      <c r="DU42" s="584"/>
      <c r="DV42" s="585"/>
      <c r="DW42" s="586"/>
      <c r="DX42" s="587"/>
      <c r="DY42" s="587"/>
      <c r="DZ42" s="587"/>
      <c r="EA42" s="587"/>
      <c r="EB42" s="587"/>
      <c r="EC42" s="588"/>
    </row>
    <row r="43" spans="2:133" ht="11.25" customHeight="1" x14ac:dyDescent="0.15">
      <c r="B43" s="573" t="s">
        <v>424</v>
      </c>
      <c r="C43" s="574"/>
      <c r="D43" s="574"/>
      <c r="E43" s="574"/>
      <c r="F43" s="574"/>
      <c r="G43" s="574"/>
      <c r="H43" s="574"/>
      <c r="I43" s="574"/>
      <c r="J43" s="574"/>
      <c r="K43" s="574"/>
      <c r="L43" s="574"/>
      <c r="M43" s="574"/>
      <c r="N43" s="574"/>
      <c r="O43" s="574"/>
      <c r="P43" s="574"/>
      <c r="Q43" s="575"/>
      <c r="R43" s="576">
        <v>201270</v>
      </c>
      <c r="S43" s="590"/>
      <c r="T43" s="590"/>
      <c r="U43" s="590"/>
      <c r="V43" s="590"/>
      <c r="W43" s="590"/>
      <c r="X43" s="590"/>
      <c r="Y43" s="591"/>
      <c r="Z43" s="600">
        <v>0.6</v>
      </c>
      <c r="AA43" s="600"/>
      <c r="AB43" s="600"/>
      <c r="AC43" s="600"/>
      <c r="AD43" s="601" t="s">
        <v>204</v>
      </c>
      <c r="AE43" s="601"/>
      <c r="AF43" s="601"/>
      <c r="AG43" s="601"/>
      <c r="AH43" s="601"/>
      <c r="AI43" s="601"/>
      <c r="AJ43" s="601"/>
      <c r="AK43" s="601"/>
      <c r="AL43" s="579" t="s">
        <v>204</v>
      </c>
      <c r="AM43" s="592"/>
      <c r="AN43" s="592"/>
      <c r="AO43" s="602"/>
      <c r="CD43" s="573" t="s">
        <v>90</v>
      </c>
      <c r="CE43" s="574"/>
      <c r="CF43" s="574"/>
      <c r="CG43" s="574"/>
      <c r="CH43" s="574"/>
      <c r="CI43" s="574"/>
      <c r="CJ43" s="574"/>
      <c r="CK43" s="574"/>
      <c r="CL43" s="574"/>
      <c r="CM43" s="574"/>
      <c r="CN43" s="574"/>
      <c r="CO43" s="574"/>
      <c r="CP43" s="574"/>
      <c r="CQ43" s="575"/>
      <c r="CR43" s="576" t="s">
        <v>204</v>
      </c>
      <c r="CS43" s="577"/>
      <c r="CT43" s="577"/>
      <c r="CU43" s="577"/>
      <c r="CV43" s="577"/>
      <c r="CW43" s="577"/>
      <c r="CX43" s="577"/>
      <c r="CY43" s="578"/>
      <c r="CZ43" s="579" t="s">
        <v>204</v>
      </c>
      <c r="DA43" s="580"/>
      <c r="DB43" s="580"/>
      <c r="DC43" s="581"/>
      <c r="DD43" s="582" t="s">
        <v>204</v>
      </c>
      <c r="DE43" s="577"/>
      <c r="DF43" s="577"/>
      <c r="DG43" s="577"/>
      <c r="DH43" s="577"/>
      <c r="DI43" s="577"/>
      <c r="DJ43" s="577"/>
      <c r="DK43" s="578"/>
      <c r="DL43" s="583"/>
      <c r="DM43" s="584"/>
      <c r="DN43" s="584"/>
      <c r="DO43" s="584"/>
      <c r="DP43" s="584"/>
      <c r="DQ43" s="584"/>
      <c r="DR43" s="584"/>
      <c r="DS43" s="584"/>
      <c r="DT43" s="584"/>
      <c r="DU43" s="584"/>
      <c r="DV43" s="585"/>
      <c r="DW43" s="586"/>
      <c r="DX43" s="587"/>
      <c r="DY43" s="587"/>
      <c r="DZ43" s="587"/>
      <c r="EA43" s="587"/>
      <c r="EB43" s="587"/>
      <c r="EC43" s="588"/>
    </row>
    <row r="44" spans="2:133" ht="11.25" customHeight="1" x14ac:dyDescent="0.15">
      <c r="B44" s="551" t="s">
        <v>425</v>
      </c>
      <c r="C44" s="552"/>
      <c r="D44" s="552"/>
      <c r="E44" s="552"/>
      <c r="F44" s="552"/>
      <c r="G44" s="552"/>
      <c r="H44" s="552"/>
      <c r="I44" s="552"/>
      <c r="J44" s="552"/>
      <c r="K44" s="552"/>
      <c r="L44" s="552"/>
      <c r="M44" s="552"/>
      <c r="N44" s="552"/>
      <c r="O44" s="552"/>
      <c r="P44" s="552"/>
      <c r="Q44" s="553"/>
      <c r="R44" s="554">
        <v>31333783</v>
      </c>
      <c r="S44" s="594"/>
      <c r="T44" s="594"/>
      <c r="U44" s="594"/>
      <c r="V44" s="594"/>
      <c r="W44" s="594"/>
      <c r="X44" s="594"/>
      <c r="Y44" s="595"/>
      <c r="Z44" s="596">
        <v>100</v>
      </c>
      <c r="AA44" s="596"/>
      <c r="AB44" s="596"/>
      <c r="AC44" s="596"/>
      <c r="AD44" s="597">
        <v>6900761</v>
      </c>
      <c r="AE44" s="597"/>
      <c r="AF44" s="597"/>
      <c r="AG44" s="597"/>
      <c r="AH44" s="597"/>
      <c r="AI44" s="597"/>
      <c r="AJ44" s="597"/>
      <c r="AK44" s="597"/>
      <c r="AL44" s="557">
        <v>100</v>
      </c>
      <c r="AM44" s="598"/>
      <c r="AN44" s="598"/>
      <c r="AO44" s="599"/>
      <c r="CD44" s="351" t="s">
        <v>178</v>
      </c>
      <c r="CE44" s="353"/>
      <c r="CF44" s="573" t="s">
        <v>426</v>
      </c>
      <c r="CG44" s="574"/>
      <c r="CH44" s="574"/>
      <c r="CI44" s="574"/>
      <c r="CJ44" s="574"/>
      <c r="CK44" s="574"/>
      <c r="CL44" s="574"/>
      <c r="CM44" s="574"/>
      <c r="CN44" s="574"/>
      <c r="CO44" s="574"/>
      <c r="CP44" s="574"/>
      <c r="CQ44" s="575"/>
      <c r="CR44" s="576">
        <v>4874774</v>
      </c>
      <c r="CS44" s="590"/>
      <c r="CT44" s="590"/>
      <c r="CU44" s="590"/>
      <c r="CV44" s="590"/>
      <c r="CW44" s="590"/>
      <c r="CX44" s="590"/>
      <c r="CY44" s="591"/>
      <c r="CZ44" s="579">
        <v>18.399999999999999</v>
      </c>
      <c r="DA44" s="592"/>
      <c r="DB44" s="592"/>
      <c r="DC44" s="593"/>
      <c r="DD44" s="582">
        <v>326916</v>
      </c>
      <c r="DE44" s="590"/>
      <c r="DF44" s="590"/>
      <c r="DG44" s="590"/>
      <c r="DH44" s="590"/>
      <c r="DI44" s="590"/>
      <c r="DJ44" s="590"/>
      <c r="DK44" s="591"/>
      <c r="DL44" s="583"/>
      <c r="DM44" s="584"/>
      <c r="DN44" s="584"/>
      <c r="DO44" s="584"/>
      <c r="DP44" s="584"/>
      <c r="DQ44" s="584"/>
      <c r="DR44" s="584"/>
      <c r="DS44" s="584"/>
      <c r="DT44" s="584"/>
      <c r="DU44" s="584"/>
      <c r="DV44" s="585"/>
      <c r="DW44" s="586"/>
      <c r="DX44" s="587"/>
      <c r="DY44" s="587"/>
      <c r="DZ44" s="587"/>
      <c r="EA44" s="587"/>
      <c r="EB44" s="587"/>
      <c r="EC44" s="588"/>
    </row>
    <row r="45" spans="2:133" ht="11.25" customHeight="1" x14ac:dyDescent="0.15">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354"/>
      <c r="CE45" s="356"/>
      <c r="CF45" s="573" t="s">
        <v>427</v>
      </c>
      <c r="CG45" s="574"/>
      <c r="CH45" s="574"/>
      <c r="CI45" s="574"/>
      <c r="CJ45" s="574"/>
      <c r="CK45" s="574"/>
      <c r="CL45" s="574"/>
      <c r="CM45" s="574"/>
      <c r="CN45" s="574"/>
      <c r="CO45" s="574"/>
      <c r="CP45" s="574"/>
      <c r="CQ45" s="575"/>
      <c r="CR45" s="576">
        <v>3884540</v>
      </c>
      <c r="CS45" s="577"/>
      <c r="CT45" s="577"/>
      <c r="CU45" s="577"/>
      <c r="CV45" s="577"/>
      <c r="CW45" s="577"/>
      <c r="CX45" s="577"/>
      <c r="CY45" s="578"/>
      <c r="CZ45" s="579">
        <v>14.7</v>
      </c>
      <c r="DA45" s="580"/>
      <c r="DB45" s="580"/>
      <c r="DC45" s="581"/>
      <c r="DD45" s="582">
        <v>78696</v>
      </c>
      <c r="DE45" s="577"/>
      <c r="DF45" s="577"/>
      <c r="DG45" s="577"/>
      <c r="DH45" s="577"/>
      <c r="DI45" s="577"/>
      <c r="DJ45" s="577"/>
      <c r="DK45" s="578"/>
      <c r="DL45" s="583"/>
      <c r="DM45" s="584"/>
      <c r="DN45" s="584"/>
      <c r="DO45" s="584"/>
      <c r="DP45" s="584"/>
      <c r="DQ45" s="584"/>
      <c r="DR45" s="584"/>
      <c r="DS45" s="584"/>
      <c r="DT45" s="584"/>
      <c r="DU45" s="584"/>
      <c r="DV45" s="585"/>
      <c r="DW45" s="586"/>
      <c r="DX45" s="587"/>
      <c r="DY45" s="587"/>
      <c r="DZ45" s="587"/>
      <c r="EA45" s="587"/>
      <c r="EB45" s="587"/>
      <c r="EC45" s="588"/>
    </row>
    <row r="46" spans="2:133" ht="11.25" customHeight="1" x14ac:dyDescent="0.15">
      <c r="B46" s="41" t="s">
        <v>55</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354"/>
      <c r="CE46" s="356"/>
      <c r="CF46" s="573" t="s">
        <v>429</v>
      </c>
      <c r="CG46" s="574"/>
      <c r="CH46" s="574"/>
      <c r="CI46" s="574"/>
      <c r="CJ46" s="574"/>
      <c r="CK46" s="574"/>
      <c r="CL46" s="574"/>
      <c r="CM46" s="574"/>
      <c r="CN46" s="574"/>
      <c r="CO46" s="574"/>
      <c r="CP46" s="574"/>
      <c r="CQ46" s="575"/>
      <c r="CR46" s="576">
        <v>926997</v>
      </c>
      <c r="CS46" s="590"/>
      <c r="CT46" s="590"/>
      <c r="CU46" s="590"/>
      <c r="CV46" s="590"/>
      <c r="CW46" s="590"/>
      <c r="CX46" s="590"/>
      <c r="CY46" s="591"/>
      <c r="CZ46" s="579">
        <v>3.5</v>
      </c>
      <c r="DA46" s="592"/>
      <c r="DB46" s="592"/>
      <c r="DC46" s="593"/>
      <c r="DD46" s="582">
        <v>247283</v>
      </c>
      <c r="DE46" s="590"/>
      <c r="DF46" s="590"/>
      <c r="DG46" s="590"/>
      <c r="DH46" s="590"/>
      <c r="DI46" s="590"/>
      <c r="DJ46" s="590"/>
      <c r="DK46" s="591"/>
      <c r="DL46" s="583"/>
      <c r="DM46" s="584"/>
      <c r="DN46" s="584"/>
      <c r="DO46" s="584"/>
      <c r="DP46" s="584"/>
      <c r="DQ46" s="584"/>
      <c r="DR46" s="584"/>
      <c r="DS46" s="584"/>
      <c r="DT46" s="584"/>
      <c r="DU46" s="584"/>
      <c r="DV46" s="585"/>
      <c r="DW46" s="586"/>
      <c r="DX46" s="587"/>
      <c r="DY46" s="587"/>
      <c r="DZ46" s="587"/>
      <c r="EA46" s="587"/>
      <c r="EB46" s="587"/>
      <c r="EC46" s="588"/>
    </row>
    <row r="47" spans="2:133" ht="11.25" customHeight="1" x14ac:dyDescent="0.15">
      <c r="B47" s="572" t="s">
        <v>404</v>
      </c>
      <c r="C47" s="572"/>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2"/>
      <c r="AL47" s="572"/>
      <c r="AM47" s="572"/>
      <c r="AN47" s="572"/>
      <c r="AO47" s="572"/>
      <c r="AP47" s="572"/>
      <c r="AQ47" s="572"/>
      <c r="AR47" s="572"/>
      <c r="AS47" s="572"/>
      <c r="AT47" s="572"/>
      <c r="AU47" s="572"/>
      <c r="AV47" s="572"/>
      <c r="AW47" s="572"/>
      <c r="AX47" s="572"/>
      <c r="AY47" s="572"/>
      <c r="AZ47" s="572"/>
      <c r="BA47" s="572"/>
      <c r="BB47" s="572"/>
      <c r="BC47" s="572"/>
      <c r="BD47" s="572"/>
      <c r="BE47" s="572"/>
      <c r="BF47" s="572"/>
      <c r="BG47" s="572"/>
      <c r="BH47" s="572"/>
      <c r="BI47" s="572"/>
      <c r="BJ47" s="572"/>
      <c r="BK47" s="572"/>
      <c r="BL47" s="572"/>
      <c r="BM47" s="572"/>
      <c r="BN47" s="572"/>
      <c r="BO47" s="572"/>
      <c r="BP47" s="572"/>
      <c r="BQ47" s="572"/>
      <c r="BR47" s="572"/>
      <c r="BS47" s="572"/>
      <c r="BT47" s="572"/>
      <c r="BU47" s="572"/>
      <c r="BV47" s="572"/>
      <c r="BW47" s="572"/>
      <c r="BX47" s="572"/>
      <c r="BY47" s="572"/>
      <c r="BZ47" s="572"/>
      <c r="CA47" s="572"/>
      <c r="CB47" s="572"/>
      <c r="CD47" s="354"/>
      <c r="CE47" s="356"/>
      <c r="CF47" s="573" t="s">
        <v>431</v>
      </c>
      <c r="CG47" s="574"/>
      <c r="CH47" s="574"/>
      <c r="CI47" s="574"/>
      <c r="CJ47" s="574"/>
      <c r="CK47" s="574"/>
      <c r="CL47" s="574"/>
      <c r="CM47" s="574"/>
      <c r="CN47" s="574"/>
      <c r="CO47" s="574"/>
      <c r="CP47" s="574"/>
      <c r="CQ47" s="575"/>
      <c r="CR47" s="576">
        <v>3731765</v>
      </c>
      <c r="CS47" s="577"/>
      <c r="CT47" s="577"/>
      <c r="CU47" s="577"/>
      <c r="CV47" s="577"/>
      <c r="CW47" s="577"/>
      <c r="CX47" s="577"/>
      <c r="CY47" s="578"/>
      <c r="CZ47" s="579">
        <v>14.1</v>
      </c>
      <c r="DA47" s="580"/>
      <c r="DB47" s="580"/>
      <c r="DC47" s="581"/>
      <c r="DD47" s="582">
        <v>42396</v>
      </c>
      <c r="DE47" s="577"/>
      <c r="DF47" s="577"/>
      <c r="DG47" s="577"/>
      <c r="DH47" s="577"/>
      <c r="DI47" s="577"/>
      <c r="DJ47" s="577"/>
      <c r="DK47" s="578"/>
      <c r="DL47" s="583"/>
      <c r="DM47" s="584"/>
      <c r="DN47" s="584"/>
      <c r="DO47" s="584"/>
      <c r="DP47" s="584"/>
      <c r="DQ47" s="584"/>
      <c r="DR47" s="584"/>
      <c r="DS47" s="584"/>
      <c r="DT47" s="584"/>
      <c r="DU47" s="584"/>
      <c r="DV47" s="585"/>
      <c r="DW47" s="586"/>
      <c r="DX47" s="587"/>
      <c r="DY47" s="587"/>
      <c r="DZ47" s="587"/>
      <c r="EA47" s="587"/>
      <c r="EB47" s="587"/>
      <c r="EC47" s="588"/>
    </row>
    <row r="48" spans="2:133" x14ac:dyDescent="0.15">
      <c r="B48" s="589" t="s">
        <v>266</v>
      </c>
      <c r="C48" s="589"/>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89"/>
      <c r="AI48" s="589"/>
      <c r="AJ48" s="589"/>
      <c r="AK48" s="589"/>
      <c r="AL48" s="589"/>
      <c r="AM48" s="589"/>
      <c r="AN48" s="589"/>
      <c r="AO48" s="589"/>
      <c r="AP48" s="589"/>
      <c r="AQ48" s="589"/>
      <c r="AR48" s="589"/>
      <c r="AS48" s="589"/>
      <c r="AT48" s="589"/>
      <c r="AU48" s="589"/>
      <c r="AV48" s="589"/>
      <c r="AW48" s="589"/>
      <c r="AX48" s="589"/>
      <c r="AY48" s="589"/>
      <c r="AZ48" s="589"/>
      <c r="BA48" s="589"/>
      <c r="BB48" s="589"/>
      <c r="BC48" s="589"/>
      <c r="BD48" s="589"/>
      <c r="BE48" s="589"/>
      <c r="BF48" s="589"/>
      <c r="BG48" s="589"/>
      <c r="BH48" s="589"/>
      <c r="BI48" s="589"/>
      <c r="BJ48" s="589"/>
      <c r="BK48" s="589"/>
      <c r="BL48" s="589"/>
      <c r="BM48" s="589"/>
      <c r="BN48" s="589"/>
      <c r="BO48" s="589"/>
      <c r="BP48" s="589"/>
      <c r="BQ48" s="589"/>
      <c r="BR48" s="589"/>
      <c r="BS48" s="589"/>
      <c r="BT48" s="589"/>
      <c r="BU48" s="589"/>
      <c r="BV48" s="589"/>
      <c r="BW48" s="589"/>
      <c r="BX48" s="589"/>
      <c r="BY48" s="589"/>
      <c r="BZ48" s="589"/>
      <c r="CA48" s="589"/>
      <c r="CB48" s="589"/>
      <c r="CD48" s="357"/>
      <c r="CE48" s="359"/>
      <c r="CF48" s="573" t="s">
        <v>432</v>
      </c>
      <c r="CG48" s="574"/>
      <c r="CH48" s="574"/>
      <c r="CI48" s="574"/>
      <c r="CJ48" s="574"/>
      <c r="CK48" s="574"/>
      <c r="CL48" s="574"/>
      <c r="CM48" s="574"/>
      <c r="CN48" s="574"/>
      <c r="CO48" s="574"/>
      <c r="CP48" s="574"/>
      <c r="CQ48" s="575"/>
      <c r="CR48" s="576" t="s">
        <v>204</v>
      </c>
      <c r="CS48" s="590"/>
      <c r="CT48" s="590"/>
      <c r="CU48" s="590"/>
      <c r="CV48" s="590"/>
      <c r="CW48" s="590"/>
      <c r="CX48" s="590"/>
      <c r="CY48" s="591"/>
      <c r="CZ48" s="579" t="s">
        <v>204</v>
      </c>
      <c r="DA48" s="592"/>
      <c r="DB48" s="592"/>
      <c r="DC48" s="593"/>
      <c r="DD48" s="582" t="s">
        <v>204</v>
      </c>
      <c r="DE48" s="590"/>
      <c r="DF48" s="590"/>
      <c r="DG48" s="590"/>
      <c r="DH48" s="590"/>
      <c r="DI48" s="590"/>
      <c r="DJ48" s="590"/>
      <c r="DK48" s="591"/>
      <c r="DL48" s="583"/>
      <c r="DM48" s="584"/>
      <c r="DN48" s="584"/>
      <c r="DO48" s="584"/>
      <c r="DP48" s="584"/>
      <c r="DQ48" s="584"/>
      <c r="DR48" s="584"/>
      <c r="DS48" s="584"/>
      <c r="DT48" s="584"/>
      <c r="DU48" s="584"/>
      <c r="DV48" s="585"/>
      <c r="DW48" s="586"/>
      <c r="DX48" s="587"/>
      <c r="DY48" s="587"/>
      <c r="DZ48" s="587"/>
      <c r="EA48" s="587"/>
      <c r="EB48" s="587"/>
      <c r="EC48" s="588"/>
    </row>
    <row r="49" spans="2:133" ht="11.25" customHeight="1" x14ac:dyDescent="0.15">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551" t="s">
        <v>194</v>
      </c>
      <c r="CE49" s="552"/>
      <c r="CF49" s="552"/>
      <c r="CG49" s="552"/>
      <c r="CH49" s="552"/>
      <c r="CI49" s="552"/>
      <c r="CJ49" s="552"/>
      <c r="CK49" s="552"/>
      <c r="CL49" s="552"/>
      <c r="CM49" s="552"/>
      <c r="CN49" s="552"/>
      <c r="CO49" s="552"/>
      <c r="CP49" s="552"/>
      <c r="CQ49" s="553"/>
      <c r="CR49" s="554">
        <v>26447126</v>
      </c>
      <c r="CS49" s="555"/>
      <c r="CT49" s="555"/>
      <c r="CU49" s="555"/>
      <c r="CV49" s="555"/>
      <c r="CW49" s="555"/>
      <c r="CX49" s="555"/>
      <c r="CY49" s="556"/>
      <c r="CZ49" s="557">
        <v>100</v>
      </c>
      <c r="DA49" s="558"/>
      <c r="DB49" s="558"/>
      <c r="DC49" s="559"/>
      <c r="DD49" s="560">
        <v>10849439</v>
      </c>
      <c r="DE49" s="555"/>
      <c r="DF49" s="555"/>
      <c r="DG49" s="555"/>
      <c r="DH49" s="555"/>
      <c r="DI49" s="555"/>
      <c r="DJ49" s="555"/>
      <c r="DK49" s="556"/>
      <c r="DL49" s="561"/>
      <c r="DM49" s="562"/>
      <c r="DN49" s="562"/>
      <c r="DO49" s="562"/>
      <c r="DP49" s="562"/>
      <c r="DQ49" s="562"/>
      <c r="DR49" s="562"/>
      <c r="DS49" s="562"/>
      <c r="DT49" s="562"/>
      <c r="DU49" s="562"/>
      <c r="DV49" s="563"/>
      <c r="DW49" s="564"/>
      <c r="DX49" s="565"/>
      <c r="DY49" s="565"/>
      <c r="DZ49" s="565"/>
      <c r="EA49" s="565"/>
      <c r="EB49" s="565"/>
      <c r="EC49" s="566"/>
    </row>
    <row r="50" spans="2:133" hidden="1" x14ac:dyDescent="0.15">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9ik7us1bnXK+aOO5t2rGiIcVrZwDgogAefRbPngpwFCVoHhMa1TTdCFXGi8MjKxHOBoood/SUdx0uXnr2U//bw==" saltValue="3/Qcs/uHCrS4OV9yEOwse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40" zoomScale="55" zoomScaleNormal="55" zoomScaleSheetLayoutView="70" workbookViewId="0">
      <selection activeCell="AF76" sqref="AF76:AJ76"/>
    </sheetView>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ht="11.25" customHeight="1" x14ac:dyDescent="0.15">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15">
      <c r="A2" s="979" t="s">
        <v>298</v>
      </c>
      <c r="B2" s="979"/>
      <c r="C2" s="979"/>
      <c r="D2" s="979"/>
      <c r="E2" s="979"/>
      <c r="F2" s="979"/>
      <c r="G2" s="979"/>
      <c r="H2" s="979"/>
      <c r="I2" s="979"/>
      <c r="J2" s="979"/>
      <c r="K2" s="979"/>
      <c r="L2" s="979"/>
      <c r="M2" s="979"/>
      <c r="N2" s="979"/>
      <c r="O2" s="979"/>
      <c r="P2" s="979"/>
      <c r="Q2" s="979"/>
      <c r="R2" s="979"/>
      <c r="S2" s="979"/>
      <c r="T2" s="979"/>
      <c r="U2" s="979"/>
      <c r="V2" s="979"/>
      <c r="W2" s="979"/>
      <c r="X2" s="979"/>
      <c r="Y2" s="979"/>
      <c r="Z2" s="979"/>
      <c r="AA2" s="979"/>
      <c r="AB2" s="979"/>
      <c r="AC2" s="979"/>
      <c r="AD2" s="979"/>
      <c r="AE2" s="979"/>
      <c r="AF2" s="979"/>
      <c r="AG2" s="979"/>
      <c r="AH2" s="979"/>
      <c r="AI2" s="979"/>
      <c r="AJ2" s="979"/>
      <c r="AK2" s="979"/>
      <c r="AL2" s="979"/>
      <c r="AM2" s="979"/>
      <c r="AN2" s="979"/>
      <c r="AO2" s="979"/>
      <c r="AP2" s="979"/>
      <c r="AQ2" s="979"/>
      <c r="AR2" s="979"/>
      <c r="AS2" s="979"/>
      <c r="AT2" s="979"/>
      <c r="AU2" s="979"/>
      <c r="AV2" s="979"/>
      <c r="AW2" s="979"/>
      <c r="AX2" s="979"/>
      <c r="AY2" s="979"/>
      <c r="AZ2" s="979"/>
      <c r="BA2" s="979"/>
      <c r="BB2" s="979"/>
      <c r="BC2" s="979"/>
      <c r="BD2" s="979"/>
      <c r="BE2" s="979"/>
      <c r="BF2" s="979"/>
      <c r="BG2" s="979"/>
      <c r="BH2" s="979"/>
      <c r="BI2" s="979"/>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980" t="s">
        <v>302</v>
      </c>
      <c r="DK2" s="981"/>
      <c r="DL2" s="981"/>
      <c r="DM2" s="981"/>
      <c r="DN2" s="981"/>
      <c r="DO2" s="982"/>
      <c r="DP2" s="54"/>
      <c r="DQ2" s="980" t="s">
        <v>305</v>
      </c>
      <c r="DR2" s="981"/>
      <c r="DS2" s="981"/>
      <c r="DT2" s="981"/>
      <c r="DU2" s="981"/>
      <c r="DV2" s="981"/>
      <c r="DW2" s="981"/>
      <c r="DX2" s="981"/>
      <c r="DY2" s="981"/>
      <c r="DZ2" s="982"/>
      <c r="EA2" s="52"/>
    </row>
    <row r="3" spans="1:131" ht="11.25" customHeight="1"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15">
      <c r="A4" s="970" t="s">
        <v>433</v>
      </c>
      <c r="B4" s="970"/>
      <c r="C4" s="970"/>
      <c r="D4" s="970"/>
      <c r="E4" s="970"/>
      <c r="F4" s="970"/>
      <c r="G4" s="970"/>
      <c r="H4" s="970"/>
      <c r="I4" s="970"/>
      <c r="J4" s="970"/>
      <c r="K4" s="970"/>
      <c r="L4" s="970"/>
      <c r="M4" s="970"/>
      <c r="N4" s="970"/>
      <c r="O4" s="970"/>
      <c r="P4" s="970"/>
      <c r="Q4" s="970"/>
      <c r="R4" s="970"/>
      <c r="S4" s="970"/>
      <c r="T4" s="970"/>
      <c r="U4" s="970"/>
      <c r="V4" s="970"/>
      <c r="W4" s="970"/>
      <c r="X4" s="970"/>
      <c r="Y4" s="970"/>
      <c r="Z4" s="970"/>
      <c r="AA4" s="970"/>
      <c r="AB4" s="970"/>
      <c r="AC4" s="970"/>
      <c r="AD4" s="970"/>
      <c r="AE4" s="970"/>
      <c r="AF4" s="970"/>
      <c r="AG4" s="970"/>
      <c r="AH4" s="970"/>
      <c r="AI4" s="970"/>
      <c r="AJ4" s="970"/>
      <c r="AK4" s="970"/>
      <c r="AL4" s="970"/>
      <c r="AM4" s="970"/>
      <c r="AN4" s="970"/>
      <c r="AO4" s="970"/>
      <c r="AP4" s="970"/>
      <c r="AQ4" s="970"/>
      <c r="AR4" s="970"/>
      <c r="AS4" s="970"/>
      <c r="AT4" s="970"/>
      <c r="AU4" s="970"/>
      <c r="AV4" s="970"/>
      <c r="AW4" s="970"/>
      <c r="AX4" s="970"/>
      <c r="AY4" s="970"/>
      <c r="AZ4" s="60"/>
      <c r="BA4" s="60"/>
      <c r="BB4" s="60"/>
      <c r="BC4" s="60"/>
      <c r="BD4" s="60"/>
      <c r="BE4" s="71"/>
      <c r="BF4" s="71"/>
      <c r="BG4" s="71"/>
      <c r="BH4" s="71"/>
      <c r="BI4" s="71"/>
      <c r="BJ4" s="71"/>
      <c r="BK4" s="71"/>
      <c r="BL4" s="71"/>
      <c r="BM4" s="71"/>
      <c r="BN4" s="71"/>
      <c r="BO4" s="71"/>
      <c r="BP4" s="71"/>
      <c r="BQ4" s="752" t="s">
        <v>434</v>
      </c>
      <c r="BR4" s="752"/>
      <c r="BS4" s="752"/>
      <c r="BT4" s="752"/>
      <c r="BU4" s="752"/>
      <c r="BV4" s="752"/>
      <c r="BW4" s="752"/>
      <c r="BX4" s="752"/>
      <c r="BY4" s="752"/>
      <c r="BZ4" s="752"/>
      <c r="CA4" s="752"/>
      <c r="CB4" s="752"/>
      <c r="CC4" s="752"/>
      <c r="CD4" s="752"/>
      <c r="CE4" s="752"/>
      <c r="CF4" s="752"/>
      <c r="CG4" s="752"/>
      <c r="CH4" s="752"/>
      <c r="CI4" s="752"/>
      <c r="CJ4" s="752"/>
      <c r="CK4" s="752"/>
      <c r="CL4" s="752"/>
      <c r="CM4" s="752"/>
      <c r="CN4" s="752"/>
      <c r="CO4" s="752"/>
      <c r="CP4" s="752"/>
      <c r="CQ4" s="752"/>
      <c r="CR4" s="752"/>
      <c r="CS4" s="752"/>
      <c r="CT4" s="752"/>
      <c r="CU4" s="752"/>
      <c r="CV4" s="752"/>
      <c r="CW4" s="752"/>
      <c r="CX4" s="752"/>
      <c r="CY4" s="752"/>
      <c r="CZ4" s="752"/>
      <c r="DA4" s="752"/>
      <c r="DB4" s="752"/>
      <c r="DC4" s="752"/>
      <c r="DD4" s="752"/>
      <c r="DE4" s="752"/>
      <c r="DF4" s="752"/>
      <c r="DG4" s="752"/>
      <c r="DH4" s="752"/>
      <c r="DI4" s="752"/>
      <c r="DJ4" s="752"/>
      <c r="DK4" s="752"/>
      <c r="DL4" s="752"/>
      <c r="DM4" s="752"/>
      <c r="DN4" s="752"/>
      <c r="DO4" s="752"/>
      <c r="DP4" s="752"/>
      <c r="DQ4" s="752"/>
      <c r="DR4" s="752"/>
      <c r="DS4" s="752"/>
      <c r="DT4" s="752"/>
      <c r="DU4" s="752"/>
      <c r="DV4" s="752"/>
      <c r="DW4" s="752"/>
      <c r="DX4" s="752"/>
      <c r="DY4" s="752"/>
      <c r="DZ4" s="752"/>
      <c r="EA4" s="71"/>
    </row>
    <row r="5" spans="1:131" s="51" customFormat="1" ht="26.25" customHeight="1" x14ac:dyDescent="0.15">
      <c r="A5" s="668" t="s">
        <v>435</v>
      </c>
      <c r="B5" s="669"/>
      <c r="C5" s="669"/>
      <c r="D5" s="669"/>
      <c r="E5" s="669"/>
      <c r="F5" s="669"/>
      <c r="G5" s="669"/>
      <c r="H5" s="669"/>
      <c r="I5" s="669"/>
      <c r="J5" s="669"/>
      <c r="K5" s="669"/>
      <c r="L5" s="669"/>
      <c r="M5" s="669"/>
      <c r="N5" s="669"/>
      <c r="O5" s="669"/>
      <c r="P5" s="670"/>
      <c r="Q5" s="660" t="s">
        <v>181</v>
      </c>
      <c r="R5" s="661"/>
      <c r="S5" s="661"/>
      <c r="T5" s="661"/>
      <c r="U5" s="662"/>
      <c r="V5" s="660" t="s">
        <v>436</v>
      </c>
      <c r="W5" s="661"/>
      <c r="X5" s="661"/>
      <c r="Y5" s="661"/>
      <c r="Z5" s="662"/>
      <c r="AA5" s="660" t="s">
        <v>437</v>
      </c>
      <c r="AB5" s="661"/>
      <c r="AC5" s="661"/>
      <c r="AD5" s="661"/>
      <c r="AE5" s="661"/>
      <c r="AF5" s="702" t="s">
        <v>179</v>
      </c>
      <c r="AG5" s="661"/>
      <c r="AH5" s="661"/>
      <c r="AI5" s="661"/>
      <c r="AJ5" s="666"/>
      <c r="AK5" s="661" t="s">
        <v>154</v>
      </c>
      <c r="AL5" s="661"/>
      <c r="AM5" s="661"/>
      <c r="AN5" s="661"/>
      <c r="AO5" s="662"/>
      <c r="AP5" s="660" t="s">
        <v>438</v>
      </c>
      <c r="AQ5" s="661"/>
      <c r="AR5" s="661"/>
      <c r="AS5" s="661"/>
      <c r="AT5" s="662"/>
      <c r="AU5" s="660" t="s">
        <v>440</v>
      </c>
      <c r="AV5" s="661"/>
      <c r="AW5" s="661"/>
      <c r="AX5" s="661"/>
      <c r="AY5" s="666"/>
      <c r="AZ5" s="60"/>
      <c r="BA5" s="60"/>
      <c r="BB5" s="60"/>
      <c r="BC5" s="60"/>
      <c r="BD5" s="60"/>
      <c r="BE5" s="71"/>
      <c r="BF5" s="71"/>
      <c r="BG5" s="71"/>
      <c r="BH5" s="71"/>
      <c r="BI5" s="71"/>
      <c r="BJ5" s="71"/>
      <c r="BK5" s="71"/>
      <c r="BL5" s="71"/>
      <c r="BM5" s="71"/>
      <c r="BN5" s="71"/>
      <c r="BO5" s="71"/>
      <c r="BP5" s="71"/>
      <c r="BQ5" s="668" t="s">
        <v>441</v>
      </c>
      <c r="BR5" s="669"/>
      <c r="BS5" s="669"/>
      <c r="BT5" s="669"/>
      <c r="BU5" s="669"/>
      <c r="BV5" s="669"/>
      <c r="BW5" s="669"/>
      <c r="BX5" s="669"/>
      <c r="BY5" s="669"/>
      <c r="BZ5" s="669"/>
      <c r="CA5" s="669"/>
      <c r="CB5" s="669"/>
      <c r="CC5" s="669"/>
      <c r="CD5" s="669"/>
      <c r="CE5" s="669"/>
      <c r="CF5" s="669"/>
      <c r="CG5" s="670"/>
      <c r="CH5" s="660" t="s">
        <v>366</v>
      </c>
      <c r="CI5" s="661"/>
      <c r="CJ5" s="661"/>
      <c r="CK5" s="661"/>
      <c r="CL5" s="662"/>
      <c r="CM5" s="660" t="s">
        <v>321</v>
      </c>
      <c r="CN5" s="661"/>
      <c r="CO5" s="661"/>
      <c r="CP5" s="661"/>
      <c r="CQ5" s="662"/>
      <c r="CR5" s="660" t="s">
        <v>196</v>
      </c>
      <c r="CS5" s="661"/>
      <c r="CT5" s="661"/>
      <c r="CU5" s="661"/>
      <c r="CV5" s="662"/>
      <c r="CW5" s="660" t="s">
        <v>56</v>
      </c>
      <c r="CX5" s="661"/>
      <c r="CY5" s="661"/>
      <c r="CZ5" s="661"/>
      <c r="DA5" s="662"/>
      <c r="DB5" s="660" t="s">
        <v>444</v>
      </c>
      <c r="DC5" s="661"/>
      <c r="DD5" s="661"/>
      <c r="DE5" s="661"/>
      <c r="DF5" s="662"/>
      <c r="DG5" s="992" t="s">
        <v>244</v>
      </c>
      <c r="DH5" s="993"/>
      <c r="DI5" s="993"/>
      <c r="DJ5" s="993"/>
      <c r="DK5" s="994"/>
      <c r="DL5" s="992" t="s">
        <v>446</v>
      </c>
      <c r="DM5" s="993"/>
      <c r="DN5" s="993"/>
      <c r="DO5" s="993"/>
      <c r="DP5" s="994"/>
      <c r="DQ5" s="660" t="s">
        <v>448</v>
      </c>
      <c r="DR5" s="661"/>
      <c r="DS5" s="661"/>
      <c r="DT5" s="661"/>
      <c r="DU5" s="662"/>
      <c r="DV5" s="660" t="s">
        <v>440</v>
      </c>
      <c r="DW5" s="661"/>
      <c r="DX5" s="661"/>
      <c r="DY5" s="661"/>
      <c r="DZ5" s="666"/>
      <c r="EA5" s="71"/>
    </row>
    <row r="6" spans="1:131" s="51" customFormat="1" ht="26.25" customHeight="1" x14ac:dyDescent="0.15">
      <c r="A6" s="671"/>
      <c r="B6" s="672"/>
      <c r="C6" s="672"/>
      <c r="D6" s="672"/>
      <c r="E6" s="672"/>
      <c r="F6" s="672"/>
      <c r="G6" s="672"/>
      <c r="H6" s="672"/>
      <c r="I6" s="672"/>
      <c r="J6" s="672"/>
      <c r="K6" s="672"/>
      <c r="L6" s="672"/>
      <c r="M6" s="672"/>
      <c r="N6" s="672"/>
      <c r="O6" s="672"/>
      <c r="P6" s="673"/>
      <c r="Q6" s="663"/>
      <c r="R6" s="664"/>
      <c r="S6" s="664"/>
      <c r="T6" s="664"/>
      <c r="U6" s="665"/>
      <c r="V6" s="663"/>
      <c r="W6" s="664"/>
      <c r="X6" s="664"/>
      <c r="Y6" s="664"/>
      <c r="Z6" s="665"/>
      <c r="AA6" s="663"/>
      <c r="AB6" s="664"/>
      <c r="AC6" s="664"/>
      <c r="AD6" s="664"/>
      <c r="AE6" s="664"/>
      <c r="AF6" s="703"/>
      <c r="AG6" s="664"/>
      <c r="AH6" s="664"/>
      <c r="AI6" s="664"/>
      <c r="AJ6" s="667"/>
      <c r="AK6" s="664"/>
      <c r="AL6" s="664"/>
      <c r="AM6" s="664"/>
      <c r="AN6" s="664"/>
      <c r="AO6" s="665"/>
      <c r="AP6" s="663"/>
      <c r="AQ6" s="664"/>
      <c r="AR6" s="664"/>
      <c r="AS6" s="664"/>
      <c r="AT6" s="665"/>
      <c r="AU6" s="663"/>
      <c r="AV6" s="664"/>
      <c r="AW6" s="664"/>
      <c r="AX6" s="664"/>
      <c r="AY6" s="667"/>
      <c r="AZ6" s="60"/>
      <c r="BA6" s="60"/>
      <c r="BB6" s="60"/>
      <c r="BC6" s="60"/>
      <c r="BD6" s="60"/>
      <c r="BE6" s="71"/>
      <c r="BF6" s="71"/>
      <c r="BG6" s="71"/>
      <c r="BH6" s="71"/>
      <c r="BI6" s="71"/>
      <c r="BJ6" s="71"/>
      <c r="BK6" s="71"/>
      <c r="BL6" s="71"/>
      <c r="BM6" s="71"/>
      <c r="BN6" s="71"/>
      <c r="BO6" s="71"/>
      <c r="BP6" s="71"/>
      <c r="BQ6" s="671"/>
      <c r="BR6" s="672"/>
      <c r="BS6" s="672"/>
      <c r="BT6" s="672"/>
      <c r="BU6" s="672"/>
      <c r="BV6" s="672"/>
      <c r="BW6" s="672"/>
      <c r="BX6" s="672"/>
      <c r="BY6" s="672"/>
      <c r="BZ6" s="672"/>
      <c r="CA6" s="672"/>
      <c r="CB6" s="672"/>
      <c r="CC6" s="672"/>
      <c r="CD6" s="672"/>
      <c r="CE6" s="672"/>
      <c r="CF6" s="672"/>
      <c r="CG6" s="673"/>
      <c r="CH6" s="663"/>
      <c r="CI6" s="664"/>
      <c r="CJ6" s="664"/>
      <c r="CK6" s="664"/>
      <c r="CL6" s="665"/>
      <c r="CM6" s="663"/>
      <c r="CN6" s="664"/>
      <c r="CO6" s="664"/>
      <c r="CP6" s="664"/>
      <c r="CQ6" s="665"/>
      <c r="CR6" s="663"/>
      <c r="CS6" s="664"/>
      <c r="CT6" s="664"/>
      <c r="CU6" s="664"/>
      <c r="CV6" s="665"/>
      <c r="CW6" s="663"/>
      <c r="CX6" s="664"/>
      <c r="CY6" s="664"/>
      <c r="CZ6" s="664"/>
      <c r="DA6" s="665"/>
      <c r="DB6" s="663"/>
      <c r="DC6" s="664"/>
      <c r="DD6" s="664"/>
      <c r="DE6" s="664"/>
      <c r="DF6" s="665"/>
      <c r="DG6" s="995"/>
      <c r="DH6" s="996"/>
      <c r="DI6" s="996"/>
      <c r="DJ6" s="996"/>
      <c r="DK6" s="997"/>
      <c r="DL6" s="995"/>
      <c r="DM6" s="996"/>
      <c r="DN6" s="996"/>
      <c r="DO6" s="996"/>
      <c r="DP6" s="997"/>
      <c r="DQ6" s="663"/>
      <c r="DR6" s="664"/>
      <c r="DS6" s="664"/>
      <c r="DT6" s="664"/>
      <c r="DU6" s="665"/>
      <c r="DV6" s="663"/>
      <c r="DW6" s="664"/>
      <c r="DX6" s="664"/>
      <c r="DY6" s="664"/>
      <c r="DZ6" s="667"/>
      <c r="EA6" s="71"/>
    </row>
    <row r="7" spans="1:131" s="51" customFormat="1" ht="26.25" customHeight="1" x14ac:dyDescent="0.15">
      <c r="A7" s="55">
        <v>1</v>
      </c>
      <c r="B7" s="933" t="s">
        <v>449</v>
      </c>
      <c r="C7" s="934"/>
      <c r="D7" s="934"/>
      <c r="E7" s="934"/>
      <c r="F7" s="934"/>
      <c r="G7" s="934"/>
      <c r="H7" s="934"/>
      <c r="I7" s="934"/>
      <c r="J7" s="934"/>
      <c r="K7" s="934"/>
      <c r="L7" s="934"/>
      <c r="M7" s="934"/>
      <c r="N7" s="934"/>
      <c r="O7" s="934"/>
      <c r="P7" s="935"/>
      <c r="Q7" s="936">
        <v>31334</v>
      </c>
      <c r="R7" s="937"/>
      <c r="S7" s="937"/>
      <c r="T7" s="937"/>
      <c r="U7" s="937"/>
      <c r="V7" s="937">
        <v>26447</v>
      </c>
      <c r="W7" s="937"/>
      <c r="X7" s="937"/>
      <c r="Y7" s="937"/>
      <c r="Z7" s="937"/>
      <c r="AA7" s="937">
        <v>4887</v>
      </c>
      <c r="AB7" s="937"/>
      <c r="AC7" s="937"/>
      <c r="AD7" s="937"/>
      <c r="AE7" s="983"/>
      <c r="AF7" s="984">
        <v>4462</v>
      </c>
      <c r="AG7" s="985"/>
      <c r="AH7" s="985"/>
      <c r="AI7" s="985"/>
      <c r="AJ7" s="986"/>
      <c r="AK7" s="987">
        <v>2180</v>
      </c>
      <c r="AL7" s="937"/>
      <c r="AM7" s="937"/>
      <c r="AN7" s="937"/>
      <c r="AO7" s="937"/>
      <c r="AP7" s="937">
        <v>13455</v>
      </c>
      <c r="AQ7" s="937"/>
      <c r="AR7" s="937"/>
      <c r="AS7" s="937"/>
      <c r="AT7" s="937"/>
      <c r="AU7" s="938"/>
      <c r="AV7" s="938"/>
      <c r="AW7" s="938"/>
      <c r="AX7" s="938"/>
      <c r="AY7" s="939"/>
      <c r="AZ7" s="60"/>
      <c r="BA7" s="60"/>
      <c r="BB7" s="60"/>
      <c r="BC7" s="60"/>
      <c r="BD7" s="60"/>
      <c r="BE7" s="71"/>
      <c r="BF7" s="71"/>
      <c r="BG7" s="71"/>
      <c r="BH7" s="71"/>
      <c r="BI7" s="71"/>
      <c r="BJ7" s="71"/>
      <c r="BK7" s="71"/>
      <c r="BL7" s="71"/>
      <c r="BM7" s="71"/>
      <c r="BN7" s="71"/>
      <c r="BO7" s="71"/>
      <c r="BP7" s="71"/>
      <c r="BQ7" s="55">
        <v>1</v>
      </c>
      <c r="BR7" s="75"/>
      <c r="BS7" s="933" t="s">
        <v>162</v>
      </c>
      <c r="BT7" s="934"/>
      <c r="BU7" s="934"/>
      <c r="BV7" s="934"/>
      <c r="BW7" s="934"/>
      <c r="BX7" s="934"/>
      <c r="BY7" s="934"/>
      <c r="BZ7" s="934"/>
      <c r="CA7" s="934"/>
      <c r="CB7" s="934"/>
      <c r="CC7" s="934"/>
      <c r="CD7" s="934"/>
      <c r="CE7" s="934"/>
      <c r="CF7" s="934"/>
      <c r="CG7" s="935"/>
      <c r="CH7" s="988" t="s">
        <v>233</v>
      </c>
      <c r="CI7" s="989"/>
      <c r="CJ7" s="989"/>
      <c r="CK7" s="989"/>
      <c r="CL7" s="990"/>
      <c r="CM7" s="988">
        <v>-6</v>
      </c>
      <c r="CN7" s="989"/>
      <c r="CO7" s="989"/>
      <c r="CP7" s="989"/>
      <c r="CQ7" s="990"/>
      <c r="CR7" s="988">
        <v>23</v>
      </c>
      <c r="CS7" s="989"/>
      <c r="CT7" s="989"/>
      <c r="CU7" s="989"/>
      <c r="CV7" s="990"/>
      <c r="CW7" s="988" t="s">
        <v>233</v>
      </c>
      <c r="CX7" s="989"/>
      <c r="CY7" s="989"/>
      <c r="CZ7" s="989"/>
      <c r="DA7" s="990"/>
      <c r="DB7" s="988" t="s">
        <v>233</v>
      </c>
      <c r="DC7" s="989"/>
      <c r="DD7" s="989"/>
      <c r="DE7" s="989"/>
      <c r="DF7" s="990"/>
      <c r="DG7" s="988" t="s">
        <v>233</v>
      </c>
      <c r="DH7" s="989"/>
      <c r="DI7" s="989"/>
      <c r="DJ7" s="989"/>
      <c r="DK7" s="990"/>
      <c r="DL7" s="988" t="s">
        <v>233</v>
      </c>
      <c r="DM7" s="989"/>
      <c r="DN7" s="989"/>
      <c r="DO7" s="989"/>
      <c r="DP7" s="990"/>
      <c r="DQ7" s="988" t="s">
        <v>233</v>
      </c>
      <c r="DR7" s="989"/>
      <c r="DS7" s="989"/>
      <c r="DT7" s="989"/>
      <c r="DU7" s="990"/>
      <c r="DV7" s="933"/>
      <c r="DW7" s="934"/>
      <c r="DX7" s="934"/>
      <c r="DY7" s="934"/>
      <c r="DZ7" s="991"/>
      <c r="EA7" s="71"/>
    </row>
    <row r="8" spans="1:131" s="51" customFormat="1" ht="26.25" customHeight="1" x14ac:dyDescent="0.15">
      <c r="A8" s="56">
        <v>2</v>
      </c>
      <c r="B8" s="922"/>
      <c r="C8" s="923"/>
      <c r="D8" s="923"/>
      <c r="E8" s="923"/>
      <c r="F8" s="923"/>
      <c r="G8" s="923"/>
      <c r="H8" s="923"/>
      <c r="I8" s="923"/>
      <c r="J8" s="923"/>
      <c r="K8" s="923"/>
      <c r="L8" s="923"/>
      <c r="M8" s="923"/>
      <c r="N8" s="923"/>
      <c r="O8" s="923"/>
      <c r="P8" s="924"/>
      <c r="Q8" s="925"/>
      <c r="R8" s="926"/>
      <c r="S8" s="926"/>
      <c r="T8" s="926"/>
      <c r="U8" s="926"/>
      <c r="V8" s="926"/>
      <c r="W8" s="926"/>
      <c r="X8" s="926"/>
      <c r="Y8" s="926"/>
      <c r="Z8" s="926"/>
      <c r="AA8" s="926"/>
      <c r="AB8" s="926"/>
      <c r="AC8" s="926"/>
      <c r="AD8" s="926"/>
      <c r="AE8" s="932"/>
      <c r="AF8" s="952"/>
      <c r="AG8" s="930"/>
      <c r="AH8" s="930"/>
      <c r="AI8" s="930"/>
      <c r="AJ8" s="953"/>
      <c r="AK8" s="931"/>
      <c r="AL8" s="926"/>
      <c r="AM8" s="926"/>
      <c r="AN8" s="926"/>
      <c r="AO8" s="926"/>
      <c r="AP8" s="926"/>
      <c r="AQ8" s="926"/>
      <c r="AR8" s="926"/>
      <c r="AS8" s="926"/>
      <c r="AT8" s="926"/>
      <c r="AU8" s="927"/>
      <c r="AV8" s="927"/>
      <c r="AW8" s="927"/>
      <c r="AX8" s="927"/>
      <c r="AY8" s="928"/>
      <c r="AZ8" s="60"/>
      <c r="BA8" s="60"/>
      <c r="BB8" s="60"/>
      <c r="BC8" s="60"/>
      <c r="BD8" s="60"/>
      <c r="BE8" s="71"/>
      <c r="BF8" s="71"/>
      <c r="BG8" s="71"/>
      <c r="BH8" s="71"/>
      <c r="BI8" s="71"/>
      <c r="BJ8" s="71"/>
      <c r="BK8" s="71"/>
      <c r="BL8" s="71"/>
      <c r="BM8" s="71"/>
      <c r="BN8" s="71"/>
      <c r="BO8" s="71"/>
      <c r="BP8" s="71"/>
      <c r="BQ8" s="56">
        <v>2</v>
      </c>
      <c r="BR8" s="76"/>
      <c r="BS8" s="922" t="s">
        <v>530</v>
      </c>
      <c r="BT8" s="923"/>
      <c r="BU8" s="923"/>
      <c r="BV8" s="923"/>
      <c r="BW8" s="923"/>
      <c r="BX8" s="923"/>
      <c r="BY8" s="923"/>
      <c r="BZ8" s="923"/>
      <c r="CA8" s="923"/>
      <c r="CB8" s="923"/>
      <c r="CC8" s="923"/>
      <c r="CD8" s="923"/>
      <c r="CE8" s="923"/>
      <c r="CF8" s="923"/>
      <c r="CG8" s="924"/>
      <c r="CH8" s="929">
        <v>1</v>
      </c>
      <c r="CI8" s="930"/>
      <c r="CJ8" s="930"/>
      <c r="CK8" s="930"/>
      <c r="CL8" s="940"/>
      <c r="CM8" s="929">
        <v>39</v>
      </c>
      <c r="CN8" s="930"/>
      <c r="CO8" s="930"/>
      <c r="CP8" s="930"/>
      <c r="CQ8" s="940"/>
      <c r="CR8" s="929">
        <v>5</v>
      </c>
      <c r="CS8" s="930"/>
      <c r="CT8" s="930"/>
      <c r="CU8" s="930"/>
      <c r="CV8" s="940"/>
      <c r="CW8" s="929" t="s">
        <v>233</v>
      </c>
      <c r="CX8" s="930"/>
      <c r="CY8" s="930"/>
      <c r="CZ8" s="930"/>
      <c r="DA8" s="940"/>
      <c r="DB8" s="929" t="s">
        <v>233</v>
      </c>
      <c r="DC8" s="930"/>
      <c r="DD8" s="930"/>
      <c r="DE8" s="930"/>
      <c r="DF8" s="940"/>
      <c r="DG8" s="929" t="s">
        <v>233</v>
      </c>
      <c r="DH8" s="930"/>
      <c r="DI8" s="930"/>
      <c r="DJ8" s="930"/>
      <c r="DK8" s="940"/>
      <c r="DL8" s="929" t="s">
        <v>233</v>
      </c>
      <c r="DM8" s="930"/>
      <c r="DN8" s="930"/>
      <c r="DO8" s="930"/>
      <c r="DP8" s="940"/>
      <c r="DQ8" s="929" t="s">
        <v>233</v>
      </c>
      <c r="DR8" s="930"/>
      <c r="DS8" s="930"/>
      <c r="DT8" s="930"/>
      <c r="DU8" s="940"/>
      <c r="DV8" s="922"/>
      <c r="DW8" s="923"/>
      <c r="DX8" s="923"/>
      <c r="DY8" s="923"/>
      <c r="DZ8" s="941"/>
      <c r="EA8" s="71"/>
    </row>
    <row r="9" spans="1:131" s="51" customFormat="1" ht="26.25" customHeight="1" x14ac:dyDescent="0.15">
      <c r="A9" s="56">
        <v>3</v>
      </c>
      <c r="B9" s="922"/>
      <c r="C9" s="923"/>
      <c r="D9" s="923"/>
      <c r="E9" s="923"/>
      <c r="F9" s="923"/>
      <c r="G9" s="923"/>
      <c r="H9" s="923"/>
      <c r="I9" s="923"/>
      <c r="J9" s="923"/>
      <c r="K9" s="923"/>
      <c r="L9" s="923"/>
      <c r="M9" s="923"/>
      <c r="N9" s="923"/>
      <c r="O9" s="923"/>
      <c r="P9" s="924"/>
      <c r="Q9" s="925"/>
      <c r="R9" s="926"/>
      <c r="S9" s="926"/>
      <c r="T9" s="926"/>
      <c r="U9" s="926"/>
      <c r="V9" s="926"/>
      <c r="W9" s="926"/>
      <c r="X9" s="926"/>
      <c r="Y9" s="926"/>
      <c r="Z9" s="926"/>
      <c r="AA9" s="926"/>
      <c r="AB9" s="926"/>
      <c r="AC9" s="926"/>
      <c r="AD9" s="926"/>
      <c r="AE9" s="932"/>
      <c r="AF9" s="952"/>
      <c r="AG9" s="930"/>
      <c r="AH9" s="930"/>
      <c r="AI9" s="930"/>
      <c r="AJ9" s="953"/>
      <c r="AK9" s="931"/>
      <c r="AL9" s="926"/>
      <c r="AM9" s="926"/>
      <c r="AN9" s="926"/>
      <c r="AO9" s="926"/>
      <c r="AP9" s="926"/>
      <c r="AQ9" s="926"/>
      <c r="AR9" s="926"/>
      <c r="AS9" s="926"/>
      <c r="AT9" s="926"/>
      <c r="AU9" s="927"/>
      <c r="AV9" s="927"/>
      <c r="AW9" s="927"/>
      <c r="AX9" s="927"/>
      <c r="AY9" s="928"/>
      <c r="AZ9" s="60"/>
      <c r="BA9" s="60"/>
      <c r="BB9" s="60"/>
      <c r="BC9" s="60"/>
      <c r="BD9" s="60"/>
      <c r="BE9" s="71"/>
      <c r="BF9" s="71"/>
      <c r="BG9" s="71"/>
      <c r="BH9" s="71"/>
      <c r="BI9" s="71"/>
      <c r="BJ9" s="71"/>
      <c r="BK9" s="71"/>
      <c r="BL9" s="71"/>
      <c r="BM9" s="71"/>
      <c r="BN9" s="71"/>
      <c r="BO9" s="71"/>
      <c r="BP9" s="71"/>
      <c r="BQ9" s="56">
        <v>3</v>
      </c>
      <c r="BR9" s="76"/>
      <c r="BS9" s="922" t="s">
        <v>544</v>
      </c>
      <c r="BT9" s="923"/>
      <c r="BU9" s="923"/>
      <c r="BV9" s="923"/>
      <c r="BW9" s="923"/>
      <c r="BX9" s="923"/>
      <c r="BY9" s="923"/>
      <c r="BZ9" s="923"/>
      <c r="CA9" s="923"/>
      <c r="CB9" s="923"/>
      <c r="CC9" s="923"/>
      <c r="CD9" s="923"/>
      <c r="CE9" s="923"/>
      <c r="CF9" s="923"/>
      <c r="CG9" s="924"/>
      <c r="CH9" s="929">
        <v>4</v>
      </c>
      <c r="CI9" s="930"/>
      <c r="CJ9" s="930"/>
      <c r="CK9" s="930"/>
      <c r="CL9" s="940"/>
      <c r="CM9" s="929">
        <v>14</v>
      </c>
      <c r="CN9" s="930"/>
      <c r="CO9" s="930"/>
      <c r="CP9" s="930"/>
      <c r="CQ9" s="940"/>
      <c r="CR9" s="929">
        <v>2</v>
      </c>
      <c r="CS9" s="930"/>
      <c r="CT9" s="930"/>
      <c r="CU9" s="930"/>
      <c r="CV9" s="940"/>
      <c r="CW9" s="929" t="s">
        <v>233</v>
      </c>
      <c r="CX9" s="930"/>
      <c r="CY9" s="930"/>
      <c r="CZ9" s="930"/>
      <c r="DA9" s="940"/>
      <c r="DB9" s="929" t="s">
        <v>233</v>
      </c>
      <c r="DC9" s="930"/>
      <c r="DD9" s="930"/>
      <c r="DE9" s="930"/>
      <c r="DF9" s="940"/>
      <c r="DG9" s="929" t="s">
        <v>233</v>
      </c>
      <c r="DH9" s="930"/>
      <c r="DI9" s="930"/>
      <c r="DJ9" s="930"/>
      <c r="DK9" s="940"/>
      <c r="DL9" s="929" t="s">
        <v>233</v>
      </c>
      <c r="DM9" s="930"/>
      <c r="DN9" s="930"/>
      <c r="DO9" s="930"/>
      <c r="DP9" s="940"/>
      <c r="DQ9" s="929" t="s">
        <v>233</v>
      </c>
      <c r="DR9" s="930"/>
      <c r="DS9" s="930"/>
      <c r="DT9" s="930"/>
      <c r="DU9" s="940"/>
      <c r="DV9" s="922"/>
      <c r="DW9" s="923"/>
      <c r="DX9" s="923"/>
      <c r="DY9" s="923"/>
      <c r="DZ9" s="941"/>
      <c r="EA9" s="71"/>
    </row>
    <row r="10" spans="1:131" s="51" customFormat="1" ht="26.25" customHeight="1" x14ac:dyDescent="0.15">
      <c r="A10" s="56">
        <v>4</v>
      </c>
      <c r="B10" s="922"/>
      <c r="C10" s="923"/>
      <c r="D10" s="923"/>
      <c r="E10" s="923"/>
      <c r="F10" s="923"/>
      <c r="G10" s="923"/>
      <c r="H10" s="923"/>
      <c r="I10" s="923"/>
      <c r="J10" s="923"/>
      <c r="K10" s="923"/>
      <c r="L10" s="923"/>
      <c r="M10" s="923"/>
      <c r="N10" s="923"/>
      <c r="O10" s="923"/>
      <c r="P10" s="924"/>
      <c r="Q10" s="925"/>
      <c r="R10" s="926"/>
      <c r="S10" s="926"/>
      <c r="T10" s="926"/>
      <c r="U10" s="926"/>
      <c r="V10" s="926"/>
      <c r="W10" s="926"/>
      <c r="X10" s="926"/>
      <c r="Y10" s="926"/>
      <c r="Z10" s="926"/>
      <c r="AA10" s="926"/>
      <c r="AB10" s="926"/>
      <c r="AC10" s="926"/>
      <c r="AD10" s="926"/>
      <c r="AE10" s="932"/>
      <c r="AF10" s="952"/>
      <c r="AG10" s="930"/>
      <c r="AH10" s="930"/>
      <c r="AI10" s="930"/>
      <c r="AJ10" s="953"/>
      <c r="AK10" s="931"/>
      <c r="AL10" s="926"/>
      <c r="AM10" s="926"/>
      <c r="AN10" s="926"/>
      <c r="AO10" s="926"/>
      <c r="AP10" s="926"/>
      <c r="AQ10" s="926"/>
      <c r="AR10" s="926"/>
      <c r="AS10" s="926"/>
      <c r="AT10" s="926"/>
      <c r="AU10" s="927"/>
      <c r="AV10" s="927"/>
      <c r="AW10" s="927"/>
      <c r="AX10" s="927"/>
      <c r="AY10" s="928"/>
      <c r="AZ10" s="60"/>
      <c r="BA10" s="60"/>
      <c r="BB10" s="60"/>
      <c r="BC10" s="60"/>
      <c r="BD10" s="60"/>
      <c r="BE10" s="71"/>
      <c r="BF10" s="71"/>
      <c r="BG10" s="71"/>
      <c r="BH10" s="71"/>
      <c r="BI10" s="71"/>
      <c r="BJ10" s="71"/>
      <c r="BK10" s="71"/>
      <c r="BL10" s="71"/>
      <c r="BM10" s="71"/>
      <c r="BN10" s="71"/>
      <c r="BO10" s="71"/>
      <c r="BP10" s="71"/>
      <c r="BQ10" s="56">
        <v>4</v>
      </c>
      <c r="BR10" s="76"/>
      <c r="BS10" s="922"/>
      <c r="BT10" s="923"/>
      <c r="BU10" s="923"/>
      <c r="BV10" s="923"/>
      <c r="BW10" s="923"/>
      <c r="BX10" s="923"/>
      <c r="BY10" s="923"/>
      <c r="BZ10" s="923"/>
      <c r="CA10" s="923"/>
      <c r="CB10" s="923"/>
      <c r="CC10" s="923"/>
      <c r="CD10" s="923"/>
      <c r="CE10" s="923"/>
      <c r="CF10" s="923"/>
      <c r="CG10" s="924"/>
      <c r="CH10" s="929"/>
      <c r="CI10" s="930"/>
      <c r="CJ10" s="930"/>
      <c r="CK10" s="930"/>
      <c r="CL10" s="940"/>
      <c r="CM10" s="929"/>
      <c r="CN10" s="930"/>
      <c r="CO10" s="930"/>
      <c r="CP10" s="930"/>
      <c r="CQ10" s="940"/>
      <c r="CR10" s="929"/>
      <c r="CS10" s="930"/>
      <c r="CT10" s="930"/>
      <c r="CU10" s="930"/>
      <c r="CV10" s="940"/>
      <c r="CW10" s="929"/>
      <c r="CX10" s="930"/>
      <c r="CY10" s="930"/>
      <c r="CZ10" s="930"/>
      <c r="DA10" s="940"/>
      <c r="DB10" s="929"/>
      <c r="DC10" s="930"/>
      <c r="DD10" s="930"/>
      <c r="DE10" s="930"/>
      <c r="DF10" s="940"/>
      <c r="DG10" s="929"/>
      <c r="DH10" s="930"/>
      <c r="DI10" s="930"/>
      <c r="DJ10" s="930"/>
      <c r="DK10" s="940"/>
      <c r="DL10" s="929"/>
      <c r="DM10" s="930"/>
      <c r="DN10" s="930"/>
      <c r="DO10" s="930"/>
      <c r="DP10" s="940"/>
      <c r="DQ10" s="929"/>
      <c r="DR10" s="930"/>
      <c r="DS10" s="930"/>
      <c r="DT10" s="930"/>
      <c r="DU10" s="940"/>
      <c r="DV10" s="922"/>
      <c r="DW10" s="923"/>
      <c r="DX10" s="923"/>
      <c r="DY10" s="923"/>
      <c r="DZ10" s="941"/>
      <c r="EA10" s="71"/>
    </row>
    <row r="11" spans="1:131" s="51" customFormat="1" ht="26.25" customHeight="1" x14ac:dyDescent="0.15">
      <c r="A11" s="56">
        <v>5</v>
      </c>
      <c r="B11" s="922"/>
      <c r="C11" s="923"/>
      <c r="D11" s="923"/>
      <c r="E11" s="923"/>
      <c r="F11" s="923"/>
      <c r="G11" s="923"/>
      <c r="H11" s="923"/>
      <c r="I11" s="923"/>
      <c r="J11" s="923"/>
      <c r="K11" s="923"/>
      <c r="L11" s="923"/>
      <c r="M11" s="923"/>
      <c r="N11" s="923"/>
      <c r="O11" s="923"/>
      <c r="P11" s="924"/>
      <c r="Q11" s="925"/>
      <c r="R11" s="926"/>
      <c r="S11" s="926"/>
      <c r="T11" s="926"/>
      <c r="U11" s="926"/>
      <c r="V11" s="926"/>
      <c r="W11" s="926"/>
      <c r="X11" s="926"/>
      <c r="Y11" s="926"/>
      <c r="Z11" s="926"/>
      <c r="AA11" s="926"/>
      <c r="AB11" s="926"/>
      <c r="AC11" s="926"/>
      <c r="AD11" s="926"/>
      <c r="AE11" s="932"/>
      <c r="AF11" s="952"/>
      <c r="AG11" s="930"/>
      <c r="AH11" s="930"/>
      <c r="AI11" s="930"/>
      <c r="AJ11" s="953"/>
      <c r="AK11" s="931"/>
      <c r="AL11" s="926"/>
      <c r="AM11" s="926"/>
      <c r="AN11" s="926"/>
      <c r="AO11" s="926"/>
      <c r="AP11" s="926"/>
      <c r="AQ11" s="926"/>
      <c r="AR11" s="926"/>
      <c r="AS11" s="926"/>
      <c r="AT11" s="926"/>
      <c r="AU11" s="927"/>
      <c r="AV11" s="927"/>
      <c r="AW11" s="927"/>
      <c r="AX11" s="927"/>
      <c r="AY11" s="928"/>
      <c r="AZ11" s="60"/>
      <c r="BA11" s="60"/>
      <c r="BB11" s="60"/>
      <c r="BC11" s="60"/>
      <c r="BD11" s="60"/>
      <c r="BE11" s="71"/>
      <c r="BF11" s="71"/>
      <c r="BG11" s="71"/>
      <c r="BH11" s="71"/>
      <c r="BI11" s="71"/>
      <c r="BJ11" s="71"/>
      <c r="BK11" s="71"/>
      <c r="BL11" s="71"/>
      <c r="BM11" s="71"/>
      <c r="BN11" s="71"/>
      <c r="BO11" s="71"/>
      <c r="BP11" s="71"/>
      <c r="BQ11" s="56">
        <v>5</v>
      </c>
      <c r="BR11" s="76"/>
      <c r="BS11" s="922"/>
      <c r="BT11" s="923"/>
      <c r="BU11" s="923"/>
      <c r="BV11" s="923"/>
      <c r="BW11" s="923"/>
      <c r="BX11" s="923"/>
      <c r="BY11" s="923"/>
      <c r="BZ11" s="923"/>
      <c r="CA11" s="923"/>
      <c r="CB11" s="923"/>
      <c r="CC11" s="923"/>
      <c r="CD11" s="923"/>
      <c r="CE11" s="923"/>
      <c r="CF11" s="923"/>
      <c r="CG11" s="924"/>
      <c r="CH11" s="929"/>
      <c r="CI11" s="930"/>
      <c r="CJ11" s="930"/>
      <c r="CK11" s="930"/>
      <c r="CL11" s="940"/>
      <c r="CM11" s="929"/>
      <c r="CN11" s="930"/>
      <c r="CO11" s="930"/>
      <c r="CP11" s="930"/>
      <c r="CQ11" s="940"/>
      <c r="CR11" s="929"/>
      <c r="CS11" s="930"/>
      <c r="CT11" s="930"/>
      <c r="CU11" s="930"/>
      <c r="CV11" s="940"/>
      <c r="CW11" s="929"/>
      <c r="CX11" s="930"/>
      <c r="CY11" s="930"/>
      <c r="CZ11" s="930"/>
      <c r="DA11" s="940"/>
      <c r="DB11" s="929"/>
      <c r="DC11" s="930"/>
      <c r="DD11" s="930"/>
      <c r="DE11" s="930"/>
      <c r="DF11" s="940"/>
      <c r="DG11" s="929"/>
      <c r="DH11" s="930"/>
      <c r="DI11" s="930"/>
      <c r="DJ11" s="930"/>
      <c r="DK11" s="940"/>
      <c r="DL11" s="929"/>
      <c r="DM11" s="930"/>
      <c r="DN11" s="930"/>
      <c r="DO11" s="930"/>
      <c r="DP11" s="940"/>
      <c r="DQ11" s="929"/>
      <c r="DR11" s="930"/>
      <c r="DS11" s="930"/>
      <c r="DT11" s="930"/>
      <c r="DU11" s="940"/>
      <c r="DV11" s="922"/>
      <c r="DW11" s="923"/>
      <c r="DX11" s="923"/>
      <c r="DY11" s="923"/>
      <c r="DZ11" s="941"/>
      <c r="EA11" s="71"/>
    </row>
    <row r="12" spans="1:131" s="51" customFormat="1" ht="26.25" customHeight="1" x14ac:dyDescent="0.15">
      <c r="A12" s="56">
        <v>6</v>
      </c>
      <c r="B12" s="922"/>
      <c r="C12" s="923"/>
      <c r="D12" s="923"/>
      <c r="E12" s="923"/>
      <c r="F12" s="923"/>
      <c r="G12" s="923"/>
      <c r="H12" s="923"/>
      <c r="I12" s="923"/>
      <c r="J12" s="923"/>
      <c r="K12" s="923"/>
      <c r="L12" s="923"/>
      <c r="M12" s="923"/>
      <c r="N12" s="923"/>
      <c r="O12" s="923"/>
      <c r="P12" s="924"/>
      <c r="Q12" s="925"/>
      <c r="R12" s="926"/>
      <c r="S12" s="926"/>
      <c r="T12" s="926"/>
      <c r="U12" s="926"/>
      <c r="V12" s="926"/>
      <c r="W12" s="926"/>
      <c r="X12" s="926"/>
      <c r="Y12" s="926"/>
      <c r="Z12" s="926"/>
      <c r="AA12" s="926"/>
      <c r="AB12" s="926"/>
      <c r="AC12" s="926"/>
      <c r="AD12" s="926"/>
      <c r="AE12" s="932"/>
      <c r="AF12" s="952"/>
      <c r="AG12" s="930"/>
      <c r="AH12" s="930"/>
      <c r="AI12" s="930"/>
      <c r="AJ12" s="953"/>
      <c r="AK12" s="931"/>
      <c r="AL12" s="926"/>
      <c r="AM12" s="926"/>
      <c r="AN12" s="926"/>
      <c r="AO12" s="926"/>
      <c r="AP12" s="926"/>
      <c r="AQ12" s="926"/>
      <c r="AR12" s="926"/>
      <c r="AS12" s="926"/>
      <c r="AT12" s="926"/>
      <c r="AU12" s="927"/>
      <c r="AV12" s="927"/>
      <c r="AW12" s="927"/>
      <c r="AX12" s="927"/>
      <c r="AY12" s="928"/>
      <c r="AZ12" s="60"/>
      <c r="BA12" s="60"/>
      <c r="BB12" s="60"/>
      <c r="BC12" s="60"/>
      <c r="BD12" s="60"/>
      <c r="BE12" s="71"/>
      <c r="BF12" s="71"/>
      <c r="BG12" s="71"/>
      <c r="BH12" s="71"/>
      <c r="BI12" s="71"/>
      <c r="BJ12" s="71"/>
      <c r="BK12" s="71"/>
      <c r="BL12" s="71"/>
      <c r="BM12" s="71"/>
      <c r="BN12" s="71"/>
      <c r="BO12" s="71"/>
      <c r="BP12" s="71"/>
      <c r="BQ12" s="56">
        <v>6</v>
      </c>
      <c r="BR12" s="76"/>
      <c r="BS12" s="922"/>
      <c r="BT12" s="923"/>
      <c r="BU12" s="923"/>
      <c r="BV12" s="923"/>
      <c r="BW12" s="923"/>
      <c r="BX12" s="923"/>
      <c r="BY12" s="923"/>
      <c r="BZ12" s="923"/>
      <c r="CA12" s="923"/>
      <c r="CB12" s="923"/>
      <c r="CC12" s="923"/>
      <c r="CD12" s="923"/>
      <c r="CE12" s="923"/>
      <c r="CF12" s="923"/>
      <c r="CG12" s="924"/>
      <c r="CH12" s="929"/>
      <c r="CI12" s="930"/>
      <c r="CJ12" s="930"/>
      <c r="CK12" s="930"/>
      <c r="CL12" s="940"/>
      <c r="CM12" s="929"/>
      <c r="CN12" s="930"/>
      <c r="CO12" s="930"/>
      <c r="CP12" s="930"/>
      <c r="CQ12" s="940"/>
      <c r="CR12" s="929"/>
      <c r="CS12" s="930"/>
      <c r="CT12" s="930"/>
      <c r="CU12" s="930"/>
      <c r="CV12" s="940"/>
      <c r="CW12" s="929"/>
      <c r="CX12" s="930"/>
      <c r="CY12" s="930"/>
      <c r="CZ12" s="930"/>
      <c r="DA12" s="940"/>
      <c r="DB12" s="929"/>
      <c r="DC12" s="930"/>
      <c r="DD12" s="930"/>
      <c r="DE12" s="930"/>
      <c r="DF12" s="940"/>
      <c r="DG12" s="929"/>
      <c r="DH12" s="930"/>
      <c r="DI12" s="930"/>
      <c r="DJ12" s="930"/>
      <c r="DK12" s="940"/>
      <c r="DL12" s="929"/>
      <c r="DM12" s="930"/>
      <c r="DN12" s="930"/>
      <c r="DO12" s="930"/>
      <c r="DP12" s="940"/>
      <c r="DQ12" s="929"/>
      <c r="DR12" s="930"/>
      <c r="DS12" s="930"/>
      <c r="DT12" s="930"/>
      <c r="DU12" s="940"/>
      <c r="DV12" s="922"/>
      <c r="DW12" s="923"/>
      <c r="DX12" s="923"/>
      <c r="DY12" s="923"/>
      <c r="DZ12" s="941"/>
      <c r="EA12" s="71"/>
    </row>
    <row r="13" spans="1:131" s="51" customFormat="1" ht="26.25" customHeight="1" x14ac:dyDescent="0.15">
      <c r="A13" s="56">
        <v>7</v>
      </c>
      <c r="B13" s="922"/>
      <c r="C13" s="923"/>
      <c r="D13" s="923"/>
      <c r="E13" s="923"/>
      <c r="F13" s="923"/>
      <c r="G13" s="923"/>
      <c r="H13" s="923"/>
      <c r="I13" s="923"/>
      <c r="J13" s="923"/>
      <c r="K13" s="923"/>
      <c r="L13" s="923"/>
      <c r="M13" s="923"/>
      <c r="N13" s="923"/>
      <c r="O13" s="923"/>
      <c r="P13" s="924"/>
      <c r="Q13" s="925"/>
      <c r="R13" s="926"/>
      <c r="S13" s="926"/>
      <c r="T13" s="926"/>
      <c r="U13" s="926"/>
      <c r="V13" s="926"/>
      <c r="W13" s="926"/>
      <c r="X13" s="926"/>
      <c r="Y13" s="926"/>
      <c r="Z13" s="926"/>
      <c r="AA13" s="926"/>
      <c r="AB13" s="926"/>
      <c r="AC13" s="926"/>
      <c r="AD13" s="926"/>
      <c r="AE13" s="932"/>
      <c r="AF13" s="952"/>
      <c r="AG13" s="930"/>
      <c r="AH13" s="930"/>
      <c r="AI13" s="930"/>
      <c r="AJ13" s="953"/>
      <c r="AK13" s="931"/>
      <c r="AL13" s="926"/>
      <c r="AM13" s="926"/>
      <c r="AN13" s="926"/>
      <c r="AO13" s="926"/>
      <c r="AP13" s="926"/>
      <c r="AQ13" s="926"/>
      <c r="AR13" s="926"/>
      <c r="AS13" s="926"/>
      <c r="AT13" s="926"/>
      <c r="AU13" s="927"/>
      <c r="AV13" s="927"/>
      <c r="AW13" s="927"/>
      <c r="AX13" s="927"/>
      <c r="AY13" s="928"/>
      <c r="AZ13" s="60"/>
      <c r="BA13" s="60"/>
      <c r="BB13" s="60"/>
      <c r="BC13" s="60"/>
      <c r="BD13" s="60"/>
      <c r="BE13" s="71"/>
      <c r="BF13" s="71"/>
      <c r="BG13" s="71"/>
      <c r="BH13" s="71"/>
      <c r="BI13" s="71"/>
      <c r="BJ13" s="71"/>
      <c r="BK13" s="71"/>
      <c r="BL13" s="71"/>
      <c r="BM13" s="71"/>
      <c r="BN13" s="71"/>
      <c r="BO13" s="71"/>
      <c r="BP13" s="71"/>
      <c r="BQ13" s="56">
        <v>7</v>
      </c>
      <c r="BR13" s="76"/>
      <c r="BS13" s="922"/>
      <c r="BT13" s="923"/>
      <c r="BU13" s="923"/>
      <c r="BV13" s="923"/>
      <c r="BW13" s="923"/>
      <c r="BX13" s="923"/>
      <c r="BY13" s="923"/>
      <c r="BZ13" s="923"/>
      <c r="CA13" s="923"/>
      <c r="CB13" s="923"/>
      <c r="CC13" s="923"/>
      <c r="CD13" s="923"/>
      <c r="CE13" s="923"/>
      <c r="CF13" s="923"/>
      <c r="CG13" s="924"/>
      <c r="CH13" s="929"/>
      <c r="CI13" s="930"/>
      <c r="CJ13" s="930"/>
      <c r="CK13" s="930"/>
      <c r="CL13" s="940"/>
      <c r="CM13" s="929"/>
      <c r="CN13" s="930"/>
      <c r="CO13" s="930"/>
      <c r="CP13" s="930"/>
      <c r="CQ13" s="940"/>
      <c r="CR13" s="929"/>
      <c r="CS13" s="930"/>
      <c r="CT13" s="930"/>
      <c r="CU13" s="930"/>
      <c r="CV13" s="940"/>
      <c r="CW13" s="929"/>
      <c r="CX13" s="930"/>
      <c r="CY13" s="930"/>
      <c r="CZ13" s="930"/>
      <c r="DA13" s="940"/>
      <c r="DB13" s="929"/>
      <c r="DC13" s="930"/>
      <c r="DD13" s="930"/>
      <c r="DE13" s="930"/>
      <c r="DF13" s="940"/>
      <c r="DG13" s="929"/>
      <c r="DH13" s="930"/>
      <c r="DI13" s="930"/>
      <c r="DJ13" s="930"/>
      <c r="DK13" s="940"/>
      <c r="DL13" s="929"/>
      <c r="DM13" s="930"/>
      <c r="DN13" s="930"/>
      <c r="DO13" s="930"/>
      <c r="DP13" s="940"/>
      <c r="DQ13" s="929"/>
      <c r="DR13" s="930"/>
      <c r="DS13" s="930"/>
      <c r="DT13" s="930"/>
      <c r="DU13" s="940"/>
      <c r="DV13" s="922"/>
      <c r="DW13" s="923"/>
      <c r="DX13" s="923"/>
      <c r="DY13" s="923"/>
      <c r="DZ13" s="941"/>
      <c r="EA13" s="71"/>
    </row>
    <row r="14" spans="1:131" s="51" customFormat="1" ht="26.25" customHeight="1" x14ac:dyDescent="0.15">
      <c r="A14" s="56">
        <v>8</v>
      </c>
      <c r="B14" s="922"/>
      <c r="C14" s="923"/>
      <c r="D14" s="923"/>
      <c r="E14" s="923"/>
      <c r="F14" s="923"/>
      <c r="G14" s="923"/>
      <c r="H14" s="923"/>
      <c r="I14" s="923"/>
      <c r="J14" s="923"/>
      <c r="K14" s="923"/>
      <c r="L14" s="923"/>
      <c r="M14" s="923"/>
      <c r="N14" s="923"/>
      <c r="O14" s="923"/>
      <c r="P14" s="924"/>
      <c r="Q14" s="925"/>
      <c r="R14" s="926"/>
      <c r="S14" s="926"/>
      <c r="T14" s="926"/>
      <c r="U14" s="926"/>
      <c r="V14" s="926"/>
      <c r="W14" s="926"/>
      <c r="X14" s="926"/>
      <c r="Y14" s="926"/>
      <c r="Z14" s="926"/>
      <c r="AA14" s="926"/>
      <c r="AB14" s="926"/>
      <c r="AC14" s="926"/>
      <c r="AD14" s="926"/>
      <c r="AE14" s="932"/>
      <c r="AF14" s="952"/>
      <c r="AG14" s="930"/>
      <c r="AH14" s="930"/>
      <c r="AI14" s="930"/>
      <c r="AJ14" s="953"/>
      <c r="AK14" s="931"/>
      <c r="AL14" s="926"/>
      <c r="AM14" s="926"/>
      <c r="AN14" s="926"/>
      <c r="AO14" s="926"/>
      <c r="AP14" s="926"/>
      <c r="AQ14" s="926"/>
      <c r="AR14" s="926"/>
      <c r="AS14" s="926"/>
      <c r="AT14" s="926"/>
      <c r="AU14" s="927"/>
      <c r="AV14" s="927"/>
      <c r="AW14" s="927"/>
      <c r="AX14" s="927"/>
      <c r="AY14" s="928"/>
      <c r="AZ14" s="60"/>
      <c r="BA14" s="60"/>
      <c r="BB14" s="60"/>
      <c r="BC14" s="60"/>
      <c r="BD14" s="60"/>
      <c r="BE14" s="71"/>
      <c r="BF14" s="71"/>
      <c r="BG14" s="71"/>
      <c r="BH14" s="71"/>
      <c r="BI14" s="71"/>
      <c r="BJ14" s="71"/>
      <c r="BK14" s="71"/>
      <c r="BL14" s="71"/>
      <c r="BM14" s="71"/>
      <c r="BN14" s="71"/>
      <c r="BO14" s="71"/>
      <c r="BP14" s="71"/>
      <c r="BQ14" s="56">
        <v>8</v>
      </c>
      <c r="BR14" s="76"/>
      <c r="BS14" s="922"/>
      <c r="BT14" s="923"/>
      <c r="BU14" s="923"/>
      <c r="BV14" s="923"/>
      <c r="BW14" s="923"/>
      <c r="BX14" s="923"/>
      <c r="BY14" s="923"/>
      <c r="BZ14" s="923"/>
      <c r="CA14" s="923"/>
      <c r="CB14" s="923"/>
      <c r="CC14" s="923"/>
      <c r="CD14" s="923"/>
      <c r="CE14" s="923"/>
      <c r="CF14" s="923"/>
      <c r="CG14" s="924"/>
      <c r="CH14" s="929"/>
      <c r="CI14" s="930"/>
      <c r="CJ14" s="930"/>
      <c r="CK14" s="930"/>
      <c r="CL14" s="940"/>
      <c r="CM14" s="929"/>
      <c r="CN14" s="930"/>
      <c r="CO14" s="930"/>
      <c r="CP14" s="930"/>
      <c r="CQ14" s="940"/>
      <c r="CR14" s="929"/>
      <c r="CS14" s="930"/>
      <c r="CT14" s="930"/>
      <c r="CU14" s="930"/>
      <c r="CV14" s="940"/>
      <c r="CW14" s="929"/>
      <c r="CX14" s="930"/>
      <c r="CY14" s="930"/>
      <c r="CZ14" s="930"/>
      <c r="DA14" s="940"/>
      <c r="DB14" s="929"/>
      <c r="DC14" s="930"/>
      <c r="DD14" s="930"/>
      <c r="DE14" s="930"/>
      <c r="DF14" s="940"/>
      <c r="DG14" s="929"/>
      <c r="DH14" s="930"/>
      <c r="DI14" s="930"/>
      <c r="DJ14" s="930"/>
      <c r="DK14" s="940"/>
      <c r="DL14" s="929"/>
      <c r="DM14" s="930"/>
      <c r="DN14" s="930"/>
      <c r="DO14" s="930"/>
      <c r="DP14" s="940"/>
      <c r="DQ14" s="929"/>
      <c r="DR14" s="930"/>
      <c r="DS14" s="930"/>
      <c r="DT14" s="930"/>
      <c r="DU14" s="940"/>
      <c r="DV14" s="922"/>
      <c r="DW14" s="923"/>
      <c r="DX14" s="923"/>
      <c r="DY14" s="923"/>
      <c r="DZ14" s="941"/>
      <c r="EA14" s="71"/>
    </row>
    <row r="15" spans="1:131" s="51" customFormat="1" ht="26.25" customHeight="1" x14ac:dyDescent="0.15">
      <c r="A15" s="56">
        <v>9</v>
      </c>
      <c r="B15" s="922"/>
      <c r="C15" s="923"/>
      <c r="D15" s="923"/>
      <c r="E15" s="923"/>
      <c r="F15" s="923"/>
      <c r="G15" s="923"/>
      <c r="H15" s="923"/>
      <c r="I15" s="923"/>
      <c r="J15" s="923"/>
      <c r="K15" s="923"/>
      <c r="L15" s="923"/>
      <c r="M15" s="923"/>
      <c r="N15" s="923"/>
      <c r="O15" s="923"/>
      <c r="P15" s="924"/>
      <c r="Q15" s="925"/>
      <c r="R15" s="926"/>
      <c r="S15" s="926"/>
      <c r="T15" s="926"/>
      <c r="U15" s="926"/>
      <c r="V15" s="926"/>
      <c r="W15" s="926"/>
      <c r="X15" s="926"/>
      <c r="Y15" s="926"/>
      <c r="Z15" s="926"/>
      <c r="AA15" s="926"/>
      <c r="AB15" s="926"/>
      <c r="AC15" s="926"/>
      <c r="AD15" s="926"/>
      <c r="AE15" s="932"/>
      <c r="AF15" s="952"/>
      <c r="AG15" s="930"/>
      <c r="AH15" s="930"/>
      <c r="AI15" s="930"/>
      <c r="AJ15" s="953"/>
      <c r="AK15" s="931"/>
      <c r="AL15" s="926"/>
      <c r="AM15" s="926"/>
      <c r="AN15" s="926"/>
      <c r="AO15" s="926"/>
      <c r="AP15" s="926"/>
      <c r="AQ15" s="926"/>
      <c r="AR15" s="926"/>
      <c r="AS15" s="926"/>
      <c r="AT15" s="926"/>
      <c r="AU15" s="927"/>
      <c r="AV15" s="927"/>
      <c r="AW15" s="927"/>
      <c r="AX15" s="927"/>
      <c r="AY15" s="928"/>
      <c r="AZ15" s="60"/>
      <c r="BA15" s="60"/>
      <c r="BB15" s="60"/>
      <c r="BC15" s="60"/>
      <c r="BD15" s="60"/>
      <c r="BE15" s="71"/>
      <c r="BF15" s="71"/>
      <c r="BG15" s="71"/>
      <c r="BH15" s="71"/>
      <c r="BI15" s="71"/>
      <c r="BJ15" s="71"/>
      <c r="BK15" s="71"/>
      <c r="BL15" s="71"/>
      <c r="BM15" s="71"/>
      <c r="BN15" s="71"/>
      <c r="BO15" s="71"/>
      <c r="BP15" s="71"/>
      <c r="BQ15" s="56">
        <v>9</v>
      </c>
      <c r="BR15" s="76"/>
      <c r="BS15" s="922"/>
      <c r="BT15" s="923"/>
      <c r="BU15" s="923"/>
      <c r="BV15" s="923"/>
      <c r="BW15" s="923"/>
      <c r="BX15" s="923"/>
      <c r="BY15" s="923"/>
      <c r="BZ15" s="923"/>
      <c r="CA15" s="923"/>
      <c r="CB15" s="923"/>
      <c r="CC15" s="923"/>
      <c r="CD15" s="923"/>
      <c r="CE15" s="923"/>
      <c r="CF15" s="923"/>
      <c r="CG15" s="924"/>
      <c r="CH15" s="929"/>
      <c r="CI15" s="930"/>
      <c r="CJ15" s="930"/>
      <c r="CK15" s="930"/>
      <c r="CL15" s="940"/>
      <c r="CM15" s="929"/>
      <c r="CN15" s="930"/>
      <c r="CO15" s="930"/>
      <c r="CP15" s="930"/>
      <c r="CQ15" s="940"/>
      <c r="CR15" s="929"/>
      <c r="CS15" s="930"/>
      <c r="CT15" s="930"/>
      <c r="CU15" s="930"/>
      <c r="CV15" s="940"/>
      <c r="CW15" s="929"/>
      <c r="CX15" s="930"/>
      <c r="CY15" s="930"/>
      <c r="CZ15" s="930"/>
      <c r="DA15" s="940"/>
      <c r="DB15" s="929"/>
      <c r="DC15" s="930"/>
      <c r="DD15" s="930"/>
      <c r="DE15" s="930"/>
      <c r="DF15" s="940"/>
      <c r="DG15" s="929"/>
      <c r="DH15" s="930"/>
      <c r="DI15" s="930"/>
      <c r="DJ15" s="930"/>
      <c r="DK15" s="940"/>
      <c r="DL15" s="929"/>
      <c r="DM15" s="930"/>
      <c r="DN15" s="930"/>
      <c r="DO15" s="930"/>
      <c r="DP15" s="940"/>
      <c r="DQ15" s="929"/>
      <c r="DR15" s="930"/>
      <c r="DS15" s="930"/>
      <c r="DT15" s="930"/>
      <c r="DU15" s="940"/>
      <c r="DV15" s="922"/>
      <c r="DW15" s="923"/>
      <c r="DX15" s="923"/>
      <c r="DY15" s="923"/>
      <c r="DZ15" s="941"/>
      <c r="EA15" s="71"/>
    </row>
    <row r="16" spans="1:131" s="51" customFormat="1" ht="26.25" customHeight="1" x14ac:dyDescent="0.15">
      <c r="A16" s="56">
        <v>10</v>
      </c>
      <c r="B16" s="922"/>
      <c r="C16" s="923"/>
      <c r="D16" s="923"/>
      <c r="E16" s="923"/>
      <c r="F16" s="923"/>
      <c r="G16" s="923"/>
      <c r="H16" s="923"/>
      <c r="I16" s="923"/>
      <c r="J16" s="923"/>
      <c r="K16" s="923"/>
      <c r="L16" s="923"/>
      <c r="M16" s="923"/>
      <c r="N16" s="923"/>
      <c r="O16" s="923"/>
      <c r="P16" s="924"/>
      <c r="Q16" s="925"/>
      <c r="R16" s="926"/>
      <c r="S16" s="926"/>
      <c r="T16" s="926"/>
      <c r="U16" s="926"/>
      <c r="V16" s="926"/>
      <c r="W16" s="926"/>
      <c r="X16" s="926"/>
      <c r="Y16" s="926"/>
      <c r="Z16" s="926"/>
      <c r="AA16" s="926"/>
      <c r="AB16" s="926"/>
      <c r="AC16" s="926"/>
      <c r="AD16" s="926"/>
      <c r="AE16" s="932"/>
      <c r="AF16" s="952"/>
      <c r="AG16" s="930"/>
      <c r="AH16" s="930"/>
      <c r="AI16" s="930"/>
      <c r="AJ16" s="953"/>
      <c r="AK16" s="931"/>
      <c r="AL16" s="926"/>
      <c r="AM16" s="926"/>
      <c r="AN16" s="926"/>
      <c r="AO16" s="926"/>
      <c r="AP16" s="926"/>
      <c r="AQ16" s="926"/>
      <c r="AR16" s="926"/>
      <c r="AS16" s="926"/>
      <c r="AT16" s="926"/>
      <c r="AU16" s="927"/>
      <c r="AV16" s="927"/>
      <c r="AW16" s="927"/>
      <c r="AX16" s="927"/>
      <c r="AY16" s="928"/>
      <c r="AZ16" s="60"/>
      <c r="BA16" s="60"/>
      <c r="BB16" s="60"/>
      <c r="BC16" s="60"/>
      <c r="BD16" s="60"/>
      <c r="BE16" s="71"/>
      <c r="BF16" s="71"/>
      <c r="BG16" s="71"/>
      <c r="BH16" s="71"/>
      <c r="BI16" s="71"/>
      <c r="BJ16" s="71"/>
      <c r="BK16" s="71"/>
      <c r="BL16" s="71"/>
      <c r="BM16" s="71"/>
      <c r="BN16" s="71"/>
      <c r="BO16" s="71"/>
      <c r="BP16" s="71"/>
      <c r="BQ16" s="56">
        <v>10</v>
      </c>
      <c r="BR16" s="76"/>
      <c r="BS16" s="922"/>
      <c r="BT16" s="923"/>
      <c r="BU16" s="923"/>
      <c r="BV16" s="923"/>
      <c r="BW16" s="923"/>
      <c r="BX16" s="923"/>
      <c r="BY16" s="923"/>
      <c r="BZ16" s="923"/>
      <c r="CA16" s="923"/>
      <c r="CB16" s="923"/>
      <c r="CC16" s="923"/>
      <c r="CD16" s="923"/>
      <c r="CE16" s="923"/>
      <c r="CF16" s="923"/>
      <c r="CG16" s="924"/>
      <c r="CH16" s="929"/>
      <c r="CI16" s="930"/>
      <c r="CJ16" s="930"/>
      <c r="CK16" s="930"/>
      <c r="CL16" s="940"/>
      <c r="CM16" s="929"/>
      <c r="CN16" s="930"/>
      <c r="CO16" s="930"/>
      <c r="CP16" s="930"/>
      <c r="CQ16" s="940"/>
      <c r="CR16" s="929"/>
      <c r="CS16" s="930"/>
      <c r="CT16" s="930"/>
      <c r="CU16" s="930"/>
      <c r="CV16" s="940"/>
      <c r="CW16" s="929"/>
      <c r="CX16" s="930"/>
      <c r="CY16" s="930"/>
      <c r="CZ16" s="930"/>
      <c r="DA16" s="940"/>
      <c r="DB16" s="929"/>
      <c r="DC16" s="930"/>
      <c r="DD16" s="930"/>
      <c r="DE16" s="930"/>
      <c r="DF16" s="940"/>
      <c r="DG16" s="929"/>
      <c r="DH16" s="930"/>
      <c r="DI16" s="930"/>
      <c r="DJ16" s="930"/>
      <c r="DK16" s="940"/>
      <c r="DL16" s="929"/>
      <c r="DM16" s="930"/>
      <c r="DN16" s="930"/>
      <c r="DO16" s="930"/>
      <c r="DP16" s="940"/>
      <c r="DQ16" s="929"/>
      <c r="DR16" s="930"/>
      <c r="DS16" s="930"/>
      <c r="DT16" s="930"/>
      <c r="DU16" s="940"/>
      <c r="DV16" s="922"/>
      <c r="DW16" s="923"/>
      <c r="DX16" s="923"/>
      <c r="DY16" s="923"/>
      <c r="DZ16" s="941"/>
      <c r="EA16" s="71"/>
    </row>
    <row r="17" spans="1:131" s="51" customFormat="1" ht="26.25" customHeight="1" x14ac:dyDescent="0.15">
      <c r="A17" s="56">
        <v>11</v>
      </c>
      <c r="B17" s="922"/>
      <c r="C17" s="923"/>
      <c r="D17" s="923"/>
      <c r="E17" s="923"/>
      <c r="F17" s="923"/>
      <c r="G17" s="923"/>
      <c r="H17" s="923"/>
      <c r="I17" s="923"/>
      <c r="J17" s="923"/>
      <c r="K17" s="923"/>
      <c r="L17" s="923"/>
      <c r="M17" s="923"/>
      <c r="N17" s="923"/>
      <c r="O17" s="923"/>
      <c r="P17" s="924"/>
      <c r="Q17" s="925"/>
      <c r="R17" s="926"/>
      <c r="S17" s="926"/>
      <c r="T17" s="926"/>
      <c r="U17" s="926"/>
      <c r="V17" s="926"/>
      <c r="W17" s="926"/>
      <c r="X17" s="926"/>
      <c r="Y17" s="926"/>
      <c r="Z17" s="926"/>
      <c r="AA17" s="926"/>
      <c r="AB17" s="926"/>
      <c r="AC17" s="926"/>
      <c r="AD17" s="926"/>
      <c r="AE17" s="932"/>
      <c r="AF17" s="952"/>
      <c r="AG17" s="930"/>
      <c r="AH17" s="930"/>
      <c r="AI17" s="930"/>
      <c r="AJ17" s="953"/>
      <c r="AK17" s="931"/>
      <c r="AL17" s="926"/>
      <c r="AM17" s="926"/>
      <c r="AN17" s="926"/>
      <c r="AO17" s="926"/>
      <c r="AP17" s="926"/>
      <c r="AQ17" s="926"/>
      <c r="AR17" s="926"/>
      <c r="AS17" s="926"/>
      <c r="AT17" s="926"/>
      <c r="AU17" s="927"/>
      <c r="AV17" s="927"/>
      <c r="AW17" s="927"/>
      <c r="AX17" s="927"/>
      <c r="AY17" s="928"/>
      <c r="AZ17" s="60"/>
      <c r="BA17" s="60"/>
      <c r="BB17" s="60"/>
      <c r="BC17" s="60"/>
      <c r="BD17" s="60"/>
      <c r="BE17" s="71"/>
      <c r="BF17" s="71"/>
      <c r="BG17" s="71"/>
      <c r="BH17" s="71"/>
      <c r="BI17" s="71"/>
      <c r="BJ17" s="71"/>
      <c r="BK17" s="71"/>
      <c r="BL17" s="71"/>
      <c r="BM17" s="71"/>
      <c r="BN17" s="71"/>
      <c r="BO17" s="71"/>
      <c r="BP17" s="71"/>
      <c r="BQ17" s="56">
        <v>11</v>
      </c>
      <c r="BR17" s="76"/>
      <c r="BS17" s="922"/>
      <c r="BT17" s="923"/>
      <c r="BU17" s="923"/>
      <c r="BV17" s="923"/>
      <c r="BW17" s="923"/>
      <c r="BX17" s="923"/>
      <c r="BY17" s="923"/>
      <c r="BZ17" s="923"/>
      <c r="CA17" s="923"/>
      <c r="CB17" s="923"/>
      <c r="CC17" s="923"/>
      <c r="CD17" s="923"/>
      <c r="CE17" s="923"/>
      <c r="CF17" s="923"/>
      <c r="CG17" s="924"/>
      <c r="CH17" s="929"/>
      <c r="CI17" s="930"/>
      <c r="CJ17" s="930"/>
      <c r="CK17" s="930"/>
      <c r="CL17" s="940"/>
      <c r="CM17" s="929"/>
      <c r="CN17" s="930"/>
      <c r="CO17" s="930"/>
      <c r="CP17" s="930"/>
      <c r="CQ17" s="940"/>
      <c r="CR17" s="929"/>
      <c r="CS17" s="930"/>
      <c r="CT17" s="930"/>
      <c r="CU17" s="930"/>
      <c r="CV17" s="940"/>
      <c r="CW17" s="929"/>
      <c r="CX17" s="930"/>
      <c r="CY17" s="930"/>
      <c r="CZ17" s="930"/>
      <c r="DA17" s="940"/>
      <c r="DB17" s="929"/>
      <c r="DC17" s="930"/>
      <c r="DD17" s="930"/>
      <c r="DE17" s="930"/>
      <c r="DF17" s="940"/>
      <c r="DG17" s="929"/>
      <c r="DH17" s="930"/>
      <c r="DI17" s="930"/>
      <c r="DJ17" s="930"/>
      <c r="DK17" s="940"/>
      <c r="DL17" s="929"/>
      <c r="DM17" s="930"/>
      <c r="DN17" s="930"/>
      <c r="DO17" s="930"/>
      <c r="DP17" s="940"/>
      <c r="DQ17" s="929"/>
      <c r="DR17" s="930"/>
      <c r="DS17" s="930"/>
      <c r="DT17" s="930"/>
      <c r="DU17" s="940"/>
      <c r="DV17" s="922"/>
      <c r="DW17" s="923"/>
      <c r="DX17" s="923"/>
      <c r="DY17" s="923"/>
      <c r="DZ17" s="941"/>
      <c r="EA17" s="71"/>
    </row>
    <row r="18" spans="1:131" s="51" customFormat="1" ht="26.25" customHeight="1" x14ac:dyDescent="0.15">
      <c r="A18" s="56">
        <v>12</v>
      </c>
      <c r="B18" s="922"/>
      <c r="C18" s="923"/>
      <c r="D18" s="923"/>
      <c r="E18" s="923"/>
      <c r="F18" s="923"/>
      <c r="G18" s="923"/>
      <c r="H18" s="923"/>
      <c r="I18" s="923"/>
      <c r="J18" s="923"/>
      <c r="K18" s="923"/>
      <c r="L18" s="923"/>
      <c r="M18" s="923"/>
      <c r="N18" s="923"/>
      <c r="O18" s="923"/>
      <c r="P18" s="924"/>
      <c r="Q18" s="925"/>
      <c r="R18" s="926"/>
      <c r="S18" s="926"/>
      <c r="T18" s="926"/>
      <c r="U18" s="926"/>
      <c r="V18" s="926"/>
      <c r="W18" s="926"/>
      <c r="X18" s="926"/>
      <c r="Y18" s="926"/>
      <c r="Z18" s="926"/>
      <c r="AA18" s="926"/>
      <c r="AB18" s="926"/>
      <c r="AC18" s="926"/>
      <c r="AD18" s="926"/>
      <c r="AE18" s="932"/>
      <c r="AF18" s="952"/>
      <c r="AG18" s="930"/>
      <c r="AH18" s="930"/>
      <c r="AI18" s="930"/>
      <c r="AJ18" s="953"/>
      <c r="AK18" s="931"/>
      <c r="AL18" s="926"/>
      <c r="AM18" s="926"/>
      <c r="AN18" s="926"/>
      <c r="AO18" s="926"/>
      <c r="AP18" s="926"/>
      <c r="AQ18" s="926"/>
      <c r="AR18" s="926"/>
      <c r="AS18" s="926"/>
      <c r="AT18" s="926"/>
      <c r="AU18" s="927"/>
      <c r="AV18" s="927"/>
      <c r="AW18" s="927"/>
      <c r="AX18" s="927"/>
      <c r="AY18" s="928"/>
      <c r="AZ18" s="60"/>
      <c r="BA18" s="60"/>
      <c r="BB18" s="60"/>
      <c r="BC18" s="60"/>
      <c r="BD18" s="60"/>
      <c r="BE18" s="71"/>
      <c r="BF18" s="71"/>
      <c r="BG18" s="71"/>
      <c r="BH18" s="71"/>
      <c r="BI18" s="71"/>
      <c r="BJ18" s="71"/>
      <c r="BK18" s="71"/>
      <c r="BL18" s="71"/>
      <c r="BM18" s="71"/>
      <c r="BN18" s="71"/>
      <c r="BO18" s="71"/>
      <c r="BP18" s="71"/>
      <c r="BQ18" s="56">
        <v>12</v>
      </c>
      <c r="BR18" s="76"/>
      <c r="BS18" s="922"/>
      <c r="BT18" s="923"/>
      <c r="BU18" s="923"/>
      <c r="BV18" s="923"/>
      <c r="BW18" s="923"/>
      <c r="BX18" s="923"/>
      <c r="BY18" s="923"/>
      <c r="BZ18" s="923"/>
      <c r="CA18" s="923"/>
      <c r="CB18" s="923"/>
      <c r="CC18" s="923"/>
      <c r="CD18" s="923"/>
      <c r="CE18" s="923"/>
      <c r="CF18" s="923"/>
      <c r="CG18" s="924"/>
      <c r="CH18" s="929"/>
      <c r="CI18" s="930"/>
      <c r="CJ18" s="930"/>
      <c r="CK18" s="930"/>
      <c r="CL18" s="940"/>
      <c r="CM18" s="929"/>
      <c r="CN18" s="930"/>
      <c r="CO18" s="930"/>
      <c r="CP18" s="930"/>
      <c r="CQ18" s="940"/>
      <c r="CR18" s="929"/>
      <c r="CS18" s="930"/>
      <c r="CT18" s="930"/>
      <c r="CU18" s="930"/>
      <c r="CV18" s="940"/>
      <c r="CW18" s="929"/>
      <c r="CX18" s="930"/>
      <c r="CY18" s="930"/>
      <c r="CZ18" s="930"/>
      <c r="DA18" s="940"/>
      <c r="DB18" s="929"/>
      <c r="DC18" s="930"/>
      <c r="DD18" s="930"/>
      <c r="DE18" s="930"/>
      <c r="DF18" s="940"/>
      <c r="DG18" s="929"/>
      <c r="DH18" s="930"/>
      <c r="DI18" s="930"/>
      <c r="DJ18" s="930"/>
      <c r="DK18" s="940"/>
      <c r="DL18" s="929"/>
      <c r="DM18" s="930"/>
      <c r="DN18" s="930"/>
      <c r="DO18" s="930"/>
      <c r="DP18" s="940"/>
      <c r="DQ18" s="929"/>
      <c r="DR18" s="930"/>
      <c r="DS18" s="930"/>
      <c r="DT18" s="930"/>
      <c r="DU18" s="940"/>
      <c r="DV18" s="922"/>
      <c r="DW18" s="923"/>
      <c r="DX18" s="923"/>
      <c r="DY18" s="923"/>
      <c r="DZ18" s="941"/>
      <c r="EA18" s="71"/>
    </row>
    <row r="19" spans="1:131" s="51" customFormat="1" ht="26.25" customHeight="1" x14ac:dyDescent="0.15">
      <c r="A19" s="56">
        <v>13</v>
      </c>
      <c r="B19" s="922"/>
      <c r="C19" s="923"/>
      <c r="D19" s="923"/>
      <c r="E19" s="923"/>
      <c r="F19" s="923"/>
      <c r="G19" s="923"/>
      <c r="H19" s="923"/>
      <c r="I19" s="923"/>
      <c r="J19" s="923"/>
      <c r="K19" s="923"/>
      <c r="L19" s="923"/>
      <c r="M19" s="923"/>
      <c r="N19" s="923"/>
      <c r="O19" s="923"/>
      <c r="P19" s="924"/>
      <c r="Q19" s="925"/>
      <c r="R19" s="926"/>
      <c r="S19" s="926"/>
      <c r="T19" s="926"/>
      <c r="U19" s="926"/>
      <c r="V19" s="926"/>
      <c r="W19" s="926"/>
      <c r="X19" s="926"/>
      <c r="Y19" s="926"/>
      <c r="Z19" s="926"/>
      <c r="AA19" s="926"/>
      <c r="AB19" s="926"/>
      <c r="AC19" s="926"/>
      <c r="AD19" s="926"/>
      <c r="AE19" s="932"/>
      <c r="AF19" s="952"/>
      <c r="AG19" s="930"/>
      <c r="AH19" s="930"/>
      <c r="AI19" s="930"/>
      <c r="AJ19" s="953"/>
      <c r="AK19" s="931"/>
      <c r="AL19" s="926"/>
      <c r="AM19" s="926"/>
      <c r="AN19" s="926"/>
      <c r="AO19" s="926"/>
      <c r="AP19" s="926"/>
      <c r="AQ19" s="926"/>
      <c r="AR19" s="926"/>
      <c r="AS19" s="926"/>
      <c r="AT19" s="926"/>
      <c r="AU19" s="927"/>
      <c r="AV19" s="927"/>
      <c r="AW19" s="927"/>
      <c r="AX19" s="927"/>
      <c r="AY19" s="928"/>
      <c r="AZ19" s="60"/>
      <c r="BA19" s="60"/>
      <c r="BB19" s="60"/>
      <c r="BC19" s="60"/>
      <c r="BD19" s="60"/>
      <c r="BE19" s="71"/>
      <c r="BF19" s="71"/>
      <c r="BG19" s="71"/>
      <c r="BH19" s="71"/>
      <c r="BI19" s="71"/>
      <c r="BJ19" s="71"/>
      <c r="BK19" s="71"/>
      <c r="BL19" s="71"/>
      <c r="BM19" s="71"/>
      <c r="BN19" s="71"/>
      <c r="BO19" s="71"/>
      <c r="BP19" s="71"/>
      <c r="BQ19" s="56">
        <v>13</v>
      </c>
      <c r="BR19" s="76"/>
      <c r="BS19" s="922"/>
      <c r="BT19" s="923"/>
      <c r="BU19" s="923"/>
      <c r="BV19" s="923"/>
      <c r="BW19" s="923"/>
      <c r="BX19" s="923"/>
      <c r="BY19" s="923"/>
      <c r="BZ19" s="923"/>
      <c r="CA19" s="923"/>
      <c r="CB19" s="923"/>
      <c r="CC19" s="923"/>
      <c r="CD19" s="923"/>
      <c r="CE19" s="923"/>
      <c r="CF19" s="923"/>
      <c r="CG19" s="924"/>
      <c r="CH19" s="929"/>
      <c r="CI19" s="930"/>
      <c r="CJ19" s="930"/>
      <c r="CK19" s="930"/>
      <c r="CL19" s="940"/>
      <c r="CM19" s="929"/>
      <c r="CN19" s="930"/>
      <c r="CO19" s="930"/>
      <c r="CP19" s="930"/>
      <c r="CQ19" s="940"/>
      <c r="CR19" s="929"/>
      <c r="CS19" s="930"/>
      <c r="CT19" s="930"/>
      <c r="CU19" s="930"/>
      <c r="CV19" s="940"/>
      <c r="CW19" s="929"/>
      <c r="CX19" s="930"/>
      <c r="CY19" s="930"/>
      <c r="CZ19" s="930"/>
      <c r="DA19" s="940"/>
      <c r="DB19" s="929"/>
      <c r="DC19" s="930"/>
      <c r="DD19" s="930"/>
      <c r="DE19" s="930"/>
      <c r="DF19" s="940"/>
      <c r="DG19" s="929"/>
      <c r="DH19" s="930"/>
      <c r="DI19" s="930"/>
      <c r="DJ19" s="930"/>
      <c r="DK19" s="940"/>
      <c r="DL19" s="929"/>
      <c r="DM19" s="930"/>
      <c r="DN19" s="930"/>
      <c r="DO19" s="930"/>
      <c r="DP19" s="940"/>
      <c r="DQ19" s="929"/>
      <c r="DR19" s="930"/>
      <c r="DS19" s="930"/>
      <c r="DT19" s="930"/>
      <c r="DU19" s="940"/>
      <c r="DV19" s="922"/>
      <c r="DW19" s="923"/>
      <c r="DX19" s="923"/>
      <c r="DY19" s="923"/>
      <c r="DZ19" s="941"/>
      <c r="EA19" s="71"/>
    </row>
    <row r="20" spans="1:131" s="51" customFormat="1" ht="26.25" customHeight="1" x14ac:dyDescent="0.15">
      <c r="A20" s="56">
        <v>14</v>
      </c>
      <c r="B20" s="922"/>
      <c r="C20" s="923"/>
      <c r="D20" s="923"/>
      <c r="E20" s="923"/>
      <c r="F20" s="923"/>
      <c r="G20" s="923"/>
      <c r="H20" s="923"/>
      <c r="I20" s="923"/>
      <c r="J20" s="923"/>
      <c r="K20" s="923"/>
      <c r="L20" s="923"/>
      <c r="M20" s="923"/>
      <c r="N20" s="923"/>
      <c r="O20" s="923"/>
      <c r="P20" s="924"/>
      <c r="Q20" s="925"/>
      <c r="R20" s="926"/>
      <c r="S20" s="926"/>
      <c r="T20" s="926"/>
      <c r="U20" s="926"/>
      <c r="V20" s="926"/>
      <c r="W20" s="926"/>
      <c r="X20" s="926"/>
      <c r="Y20" s="926"/>
      <c r="Z20" s="926"/>
      <c r="AA20" s="926"/>
      <c r="AB20" s="926"/>
      <c r="AC20" s="926"/>
      <c r="AD20" s="926"/>
      <c r="AE20" s="932"/>
      <c r="AF20" s="952"/>
      <c r="AG20" s="930"/>
      <c r="AH20" s="930"/>
      <c r="AI20" s="930"/>
      <c r="AJ20" s="953"/>
      <c r="AK20" s="931"/>
      <c r="AL20" s="926"/>
      <c r="AM20" s="926"/>
      <c r="AN20" s="926"/>
      <c r="AO20" s="926"/>
      <c r="AP20" s="926"/>
      <c r="AQ20" s="926"/>
      <c r="AR20" s="926"/>
      <c r="AS20" s="926"/>
      <c r="AT20" s="926"/>
      <c r="AU20" s="927"/>
      <c r="AV20" s="927"/>
      <c r="AW20" s="927"/>
      <c r="AX20" s="927"/>
      <c r="AY20" s="928"/>
      <c r="AZ20" s="60"/>
      <c r="BA20" s="60"/>
      <c r="BB20" s="60"/>
      <c r="BC20" s="60"/>
      <c r="BD20" s="60"/>
      <c r="BE20" s="71"/>
      <c r="BF20" s="71"/>
      <c r="BG20" s="71"/>
      <c r="BH20" s="71"/>
      <c r="BI20" s="71"/>
      <c r="BJ20" s="71"/>
      <c r="BK20" s="71"/>
      <c r="BL20" s="71"/>
      <c r="BM20" s="71"/>
      <c r="BN20" s="71"/>
      <c r="BO20" s="71"/>
      <c r="BP20" s="71"/>
      <c r="BQ20" s="56">
        <v>14</v>
      </c>
      <c r="BR20" s="76"/>
      <c r="BS20" s="922"/>
      <c r="BT20" s="923"/>
      <c r="BU20" s="923"/>
      <c r="BV20" s="923"/>
      <c r="BW20" s="923"/>
      <c r="BX20" s="923"/>
      <c r="BY20" s="923"/>
      <c r="BZ20" s="923"/>
      <c r="CA20" s="923"/>
      <c r="CB20" s="923"/>
      <c r="CC20" s="923"/>
      <c r="CD20" s="923"/>
      <c r="CE20" s="923"/>
      <c r="CF20" s="923"/>
      <c r="CG20" s="924"/>
      <c r="CH20" s="929"/>
      <c r="CI20" s="930"/>
      <c r="CJ20" s="930"/>
      <c r="CK20" s="930"/>
      <c r="CL20" s="940"/>
      <c r="CM20" s="929"/>
      <c r="CN20" s="930"/>
      <c r="CO20" s="930"/>
      <c r="CP20" s="930"/>
      <c r="CQ20" s="940"/>
      <c r="CR20" s="929"/>
      <c r="CS20" s="930"/>
      <c r="CT20" s="930"/>
      <c r="CU20" s="930"/>
      <c r="CV20" s="940"/>
      <c r="CW20" s="929"/>
      <c r="CX20" s="930"/>
      <c r="CY20" s="930"/>
      <c r="CZ20" s="930"/>
      <c r="DA20" s="940"/>
      <c r="DB20" s="929"/>
      <c r="DC20" s="930"/>
      <c r="DD20" s="930"/>
      <c r="DE20" s="930"/>
      <c r="DF20" s="940"/>
      <c r="DG20" s="929"/>
      <c r="DH20" s="930"/>
      <c r="DI20" s="930"/>
      <c r="DJ20" s="930"/>
      <c r="DK20" s="940"/>
      <c r="DL20" s="929"/>
      <c r="DM20" s="930"/>
      <c r="DN20" s="930"/>
      <c r="DO20" s="930"/>
      <c r="DP20" s="940"/>
      <c r="DQ20" s="929"/>
      <c r="DR20" s="930"/>
      <c r="DS20" s="930"/>
      <c r="DT20" s="930"/>
      <c r="DU20" s="940"/>
      <c r="DV20" s="922"/>
      <c r="DW20" s="923"/>
      <c r="DX20" s="923"/>
      <c r="DY20" s="923"/>
      <c r="DZ20" s="941"/>
      <c r="EA20" s="71"/>
    </row>
    <row r="21" spans="1:131" s="51" customFormat="1" ht="26.25" customHeight="1" x14ac:dyDescent="0.15">
      <c r="A21" s="56">
        <v>15</v>
      </c>
      <c r="B21" s="922"/>
      <c r="C21" s="923"/>
      <c r="D21" s="923"/>
      <c r="E21" s="923"/>
      <c r="F21" s="923"/>
      <c r="G21" s="923"/>
      <c r="H21" s="923"/>
      <c r="I21" s="923"/>
      <c r="J21" s="923"/>
      <c r="K21" s="923"/>
      <c r="L21" s="923"/>
      <c r="M21" s="923"/>
      <c r="N21" s="923"/>
      <c r="O21" s="923"/>
      <c r="P21" s="924"/>
      <c r="Q21" s="925"/>
      <c r="R21" s="926"/>
      <c r="S21" s="926"/>
      <c r="T21" s="926"/>
      <c r="U21" s="926"/>
      <c r="V21" s="926"/>
      <c r="W21" s="926"/>
      <c r="X21" s="926"/>
      <c r="Y21" s="926"/>
      <c r="Z21" s="926"/>
      <c r="AA21" s="926"/>
      <c r="AB21" s="926"/>
      <c r="AC21" s="926"/>
      <c r="AD21" s="926"/>
      <c r="AE21" s="932"/>
      <c r="AF21" s="952"/>
      <c r="AG21" s="930"/>
      <c r="AH21" s="930"/>
      <c r="AI21" s="930"/>
      <c r="AJ21" s="953"/>
      <c r="AK21" s="931"/>
      <c r="AL21" s="926"/>
      <c r="AM21" s="926"/>
      <c r="AN21" s="926"/>
      <c r="AO21" s="926"/>
      <c r="AP21" s="926"/>
      <c r="AQ21" s="926"/>
      <c r="AR21" s="926"/>
      <c r="AS21" s="926"/>
      <c r="AT21" s="926"/>
      <c r="AU21" s="927"/>
      <c r="AV21" s="927"/>
      <c r="AW21" s="927"/>
      <c r="AX21" s="927"/>
      <c r="AY21" s="928"/>
      <c r="AZ21" s="60"/>
      <c r="BA21" s="60"/>
      <c r="BB21" s="60"/>
      <c r="BC21" s="60"/>
      <c r="BD21" s="60"/>
      <c r="BE21" s="71"/>
      <c r="BF21" s="71"/>
      <c r="BG21" s="71"/>
      <c r="BH21" s="71"/>
      <c r="BI21" s="71"/>
      <c r="BJ21" s="71"/>
      <c r="BK21" s="71"/>
      <c r="BL21" s="71"/>
      <c r="BM21" s="71"/>
      <c r="BN21" s="71"/>
      <c r="BO21" s="71"/>
      <c r="BP21" s="71"/>
      <c r="BQ21" s="56">
        <v>15</v>
      </c>
      <c r="BR21" s="76"/>
      <c r="BS21" s="922"/>
      <c r="BT21" s="923"/>
      <c r="BU21" s="923"/>
      <c r="BV21" s="923"/>
      <c r="BW21" s="923"/>
      <c r="BX21" s="923"/>
      <c r="BY21" s="923"/>
      <c r="BZ21" s="923"/>
      <c r="CA21" s="923"/>
      <c r="CB21" s="923"/>
      <c r="CC21" s="923"/>
      <c r="CD21" s="923"/>
      <c r="CE21" s="923"/>
      <c r="CF21" s="923"/>
      <c r="CG21" s="924"/>
      <c r="CH21" s="929"/>
      <c r="CI21" s="930"/>
      <c r="CJ21" s="930"/>
      <c r="CK21" s="930"/>
      <c r="CL21" s="940"/>
      <c r="CM21" s="929"/>
      <c r="CN21" s="930"/>
      <c r="CO21" s="930"/>
      <c r="CP21" s="930"/>
      <c r="CQ21" s="940"/>
      <c r="CR21" s="929"/>
      <c r="CS21" s="930"/>
      <c r="CT21" s="930"/>
      <c r="CU21" s="930"/>
      <c r="CV21" s="940"/>
      <c r="CW21" s="929"/>
      <c r="CX21" s="930"/>
      <c r="CY21" s="930"/>
      <c r="CZ21" s="930"/>
      <c r="DA21" s="940"/>
      <c r="DB21" s="929"/>
      <c r="DC21" s="930"/>
      <c r="DD21" s="930"/>
      <c r="DE21" s="930"/>
      <c r="DF21" s="940"/>
      <c r="DG21" s="929"/>
      <c r="DH21" s="930"/>
      <c r="DI21" s="930"/>
      <c r="DJ21" s="930"/>
      <c r="DK21" s="940"/>
      <c r="DL21" s="929"/>
      <c r="DM21" s="930"/>
      <c r="DN21" s="930"/>
      <c r="DO21" s="930"/>
      <c r="DP21" s="940"/>
      <c r="DQ21" s="929"/>
      <c r="DR21" s="930"/>
      <c r="DS21" s="930"/>
      <c r="DT21" s="930"/>
      <c r="DU21" s="940"/>
      <c r="DV21" s="922"/>
      <c r="DW21" s="923"/>
      <c r="DX21" s="923"/>
      <c r="DY21" s="923"/>
      <c r="DZ21" s="941"/>
      <c r="EA21" s="71"/>
    </row>
    <row r="22" spans="1:131" s="51" customFormat="1" ht="26.25" customHeight="1" x14ac:dyDescent="0.15">
      <c r="A22" s="56">
        <v>16</v>
      </c>
      <c r="B22" s="922"/>
      <c r="C22" s="923"/>
      <c r="D22" s="923"/>
      <c r="E22" s="923"/>
      <c r="F22" s="923"/>
      <c r="G22" s="923"/>
      <c r="H22" s="923"/>
      <c r="I22" s="923"/>
      <c r="J22" s="923"/>
      <c r="K22" s="923"/>
      <c r="L22" s="923"/>
      <c r="M22" s="923"/>
      <c r="N22" s="923"/>
      <c r="O22" s="923"/>
      <c r="P22" s="924"/>
      <c r="Q22" s="973"/>
      <c r="R22" s="974"/>
      <c r="S22" s="974"/>
      <c r="T22" s="974"/>
      <c r="U22" s="974"/>
      <c r="V22" s="974"/>
      <c r="W22" s="974"/>
      <c r="X22" s="974"/>
      <c r="Y22" s="974"/>
      <c r="Z22" s="974"/>
      <c r="AA22" s="974"/>
      <c r="AB22" s="974"/>
      <c r="AC22" s="974"/>
      <c r="AD22" s="974"/>
      <c r="AE22" s="975"/>
      <c r="AF22" s="952"/>
      <c r="AG22" s="930"/>
      <c r="AH22" s="930"/>
      <c r="AI22" s="930"/>
      <c r="AJ22" s="953"/>
      <c r="AK22" s="976"/>
      <c r="AL22" s="974"/>
      <c r="AM22" s="974"/>
      <c r="AN22" s="974"/>
      <c r="AO22" s="974"/>
      <c r="AP22" s="974"/>
      <c r="AQ22" s="974"/>
      <c r="AR22" s="974"/>
      <c r="AS22" s="974"/>
      <c r="AT22" s="974"/>
      <c r="AU22" s="977"/>
      <c r="AV22" s="977"/>
      <c r="AW22" s="977"/>
      <c r="AX22" s="977"/>
      <c r="AY22" s="978"/>
      <c r="AZ22" s="957" t="s">
        <v>451</v>
      </c>
      <c r="BA22" s="957"/>
      <c r="BB22" s="957"/>
      <c r="BC22" s="957"/>
      <c r="BD22" s="958"/>
      <c r="BE22" s="71"/>
      <c r="BF22" s="71"/>
      <c r="BG22" s="71"/>
      <c r="BH22" s="71"/>
      <c r="BI22" s="71"/>
      <c r="BJ22" s="71"/>
      <c r="BK22" s="71"/>
      <c r="BL22" s="71"/>
      <c r="BM22" s="71"/>
      <c r="BN22" s="71"/>
      <c r="BO22" s="71"/>
      <c r="BP22" s="71"/>
      <c r="BQ22" s="56">
        <v>16</v>
      </c>
      <c r="BR22" s="76"/>
      <c r="BS22" s="922"/>
      <c r="BT22" s="923"/>
      <c r="BU22" s="923"/>
      <c r="BV22" s="923"/>
      <c r="BW22" s="923"/>
      <c r="BX22" s="923"/>
      <c r="BY22" s="923"/>
      <c r="BZ22" s="923"/>
      <c r="CA22" s="923"/>
      <c r="CB22" s="923"/>
      <c r="CC22" s="923"/>
      <c r="CD22" s="923"/>
      <c r="CE22" s="923"/>
      <c r="CF22" s="923"/>
      <c r="CG22" s="924"/>
      <c r="CH22" s="929"/>
      <c r="CI22" s="930"/>
      <c r="CJ22" s="930"/>
      <c r="CK22" s="930"/>
      <c r="CL22" s="940"/>
      <c r="CM22" s="929"/>
      <c r="CN22" s="930"/>
      <c r="CO22" s="930"/>
      <c r="CP22" s="930"/>
      <c r="CQ22" s="940"/>
      <c r="CR22" s="929"/>
      <c r="CS22" s="930"/>
      <c r="CT22" s="930"/>
      <c r="CU22" s="930"/>
      <c r="CV22" s="940"/>
      <c r="CW22" s="929"/>
      <c r="CX22" s="930"/>
      <c r="CY22" s="930"/>
      <c r="CZ22" s="930"/>
      <c r="DA22" s="940"/>
      <c r="DB22" s="929"/>
      <c r="DC22" s="930"/>
      <c r="DD22" s="930"/>
      <c r="DE22" s="930"/>
      <c r="DF22" s="940"/>
      <c r="DG22" s="929"/>
      <c r="DH22" s="930"/>
      <c r="DI22" s="930"/>
      <c r="DJ22" s="930"/>
      <c r="DK22" s="940"/>
      <c r="DL22" s="929"/>
      <c r="DM22" s="930"/>
      <c r="DN22" s="930"/>
      <c r="DO22" s="930"/>
      <c r="DP22" s="940"/>
      <c r="DQ22" s="929"/>
      <c r="DR22" s="930"/>
      <c r="DS22" s="930"/>
      <c r="DT22" s="930"/>
      <c r="DU22" s="940"/>
      <c r="DV22" s="922"/>
      <c r="DW22" s="923"/>
      <c r="DX22" s="923"/>
      <c r="DY22" s="923"/>
      <c r="DZ22" s="941"/>
      <c r="EA22" s="71"/>
    </row>
    <row r="23" spans="1:131" s="51" customFormat="1" ht="26.25" customHeight="1" x14ac:dyDescent="0.15">
      <c r="A23" s="57" t="s">
        <v>252</v>
      </c>
      <c r="B23" s="900" t="s">
        <v>113</v>
      </c>
      <c r="C23" s="901"/>
      <c r="D23" s="901"/>
      <c r="E23" s="901"/>
      <c r="F23" s="901"/>
      <c r="G23" s="901"/>
      <c r="H23" s="901"/>
      <c r="I23" s="901"/>
      <c r="J23" s="901"/>
      <c r="K23" s="901"/>
      <c r="L23" s="901"/>
      <c r="M23" s="901"/>
      <c r="N23" s="901"/>
      <c r="O23" s="901"/>
      <c r="P23" s="902"/>
      <c r="Q23" s="971">
        <v>31334</v>
      </c>
      <c r="R23" s="912"/>
      <c r="S23" s="912"/>
      <c r="T23" s="912"/>
      <c r="U23" s="912"/>
      <c r="V23" s="912">
        <v>26447</v>
      </c>
      <c r="W23" s="912"/>
      <c r="X23" s="912"/>
      <c r="Y23" s="912"/>
      <c r="Z23" s="912"/>
      <c r="AA23" s="912">
        <v>4887</v>
      </c>
      <c r="AB23" s="912"/>
      <c r="AC23" s="912"/>
      <c r="AD23" s="912"/>
      <c r="AE23" s="972"/>
      <c r="AF23" s="943">
        <v>4462</v>
      </c>
      <c r="AG23" s="912"/>
      <c r="AH23" s="912"/>
      <c r="AI23" s="912"/>
      <c r="AJ23" s="944"/>
      <c r="AK23" s="945"/>
      <c r="AL23" s="911"/>
      <c r="AM23" s="911"/>
      <c r="AN23" s="911"/>
      <c r="AO23" s="911"/>
      <c r="AP23" s="912">
        <v>13455</v>
      </c>
      <c r="AQ23" s="912"/>
      <c r="AR23" s="912"/>
      <c r="AS23" s="912"/>
      <c r="AT23" s="912"/>
      <c r="AU23" s="913"/>
      <c r="AV23" s="913"/>
      <c r="AW23" s="913"/>
      <c r="AX23" s="913"/>
      <c r="AY23" s="914"/>
      <c r="AZ23" s="947" t="s">
        <v>204</v>
      </c>
      <c r="BA23" s="907"/>
      <c r="BB23" s="907"/>
      <c r="BC23" s="907"/>
      <c r="BD23" s="948"/>
      <c r="BE23" s="71"/>
      <c r="BF23" s="71"/>
      <c r="BG23" s="71"/>
      <c r="BH23" s="71"/>
      <c r="BI23" s="71"/>
      <c r="BJ23" s="71"/>
      <c r="BK23" s="71"/>
      <c r="BL23" s="71"/>
      <c r="BM23" s="71"/>
      <c r="BN23" s="71"/>
      <c r="BO23" s="71"/>
      <c r="BP23" s="71"/>
      <c r="BQ23" s="56">
        <v>17</v>
      </c>
      <c r="BR23" s="76"/>
      <c r="BS23" s="922"/>
      <c r="BT23" s="923"/>
      <c r="BU23" s="923"/>
      <c r="BV23" s="923"/>
      <c r="BW23" s="923"/>
      <c r="BX23" s="923"/>
      <c r="BY23" s="923"/>
      <c r="BZ23" s="923"/>
      <c r="CA23" s="923"/>
      <c r="CB23" s="923"/>
      <c r="CC23" s="923"/>
      <c r="CD23" s="923"/>
      <c r="CE23" s="923"/>
      <c r="CF23" s="923"/>
      <c r="CG23" s="924"/>
      <c r="CH23" s="929"/>
      <c r="CI23" s="930"/>
      <c r="CJ23" s="930"/>
      <c r="CK23" s="930"/>
      <c r="CL23" s="940"/>
      <c r="CM23" s="929"/>
      <c r="CN23" s="930"/>
      <c r="CO23" s="930"/>
      <c r="CP23" s="930"/>
      <c r="CQ23" s="940"/>
      <c r="CR23" s="929"/>
      <c r="CS23" s="930"/>
      <c r="CT23" s="930"/>
      <c r="CU23" s="930"/>
      <c r="CV23" s="940"/>
      <c r="CW23" s="929"/>
      <c r="CX23" s="930"/>
      <c r="CY23" s="930"/>
      <c r="CZ23" s="930"/>
      <c r="DA23" s="940"/>
      <c r="DB23" s="929"/>
      <c r="DC23" s="930"/>
      <c r="DD23" s="930"/>
      <c r="DE23" s="930"/>
      <c r="DF23" s="940"/>
      <c r="DG23" s="929"/>
      <c r="DH23" s="930"/>
      <c r="DI23" s="930"/>
      <c r="DJ23" s="930"/>
      <c r="DK23" s="940"/>
      <c r="DL23" s="929"/>
      <c r="DM23" s="930"/>
      <c r="DN23" s="930"/>
      <c r="DO23" s="930"/>
      <c r="DP23" s="940"/>
      <c r="DQ23" s="929"/>
      <c r="DR23" s="930"/>
      <c r="DS23" s="930"/>
      <c r="DT23" s="930"/>
      <c r="DU23" s="940"/>
      <c r="DV23" s="922"/>
      <c r="DW23" s="923"/>
      <c r="DX23" s="923"/>
      <c r="DY23" s="923"/>
      <c r="DZ23" s="941"/>
      <c r="EA23" s="71"/>
    </row>
    <row r="24" spans="1:131" s="51" customFormat="1" ht="26.25" customHeight="1" x14ac:dyDescent="0.15">
      <c r="A24" s="969" t="s">
        <v>387</v>
      </c>
      <c r="B24" s="969"/>
      <c r="C24" s="969"/>
      <c r="D24" s="969"/>
      <c r="E24" s="969"/>
      <c r="F24" s="969"/>
      <c r="G24" s="969"/>
      <c r="H24" s="969"/>
      <c r="I24" s="969"/>
      <c r="J24" s="969"/>
      <c r="K24" s="969"/>
      <c r="L24" s="969"/>
      <c r="M24" s="969"/>
      <c r="N24" s="969"/>
      <c r="O24" s="969"/>
      <c r="P24" s="969"/>
      <c r="Q24" s="969"/>
      <c r="R24" s="969"/>
      <c r="S24" s="969"/>
      <c r="T24" s="969"/>
      <c r="U24" s="969"/>
      <c r="V24" s="969"/>
      <c r="W24" s="969"/>
      <c r="X24" s="969"/>
      <c r="Y24" s="969"/>
      <c r="Z24" s="969"/>
      <c r="AA24" s="969"/>
      <c r="AB24" s="969"/>
      <c r="AC24" s="969"/>
      <c r="AD24" s="969"/>
      <c r="AE24" s="969"/>
      <c r="AF24" s="969"/>
      <c r="AG24" s="969"/>
      <c r="AH24" s="969"/>
      <c r="AI24" s="969"/>
      <c r="AJ24" s="969"/>
      <c r="AK24" s="969"/>
      <c r="AL24" s="969"/>
      <c r="AM24" s="969"/>
      <c r="AN24" s="969"/>
      <c r="AO24" s="969"/>
      <c r="AP24" s="969"/>
      <c r="AQ24" s="969"/>
      <c r="AR24" s="969"/>
      <c r="AS24" s="969"/>
      <c r="AT24" s="969"/>
      <c r="AU24" s="969"/>
      <c r="AV24" s="969"/>
      <c r="AW24" s="969"/>
      <c r="AX24" s="969"/>
      <c r="AY24" s="969"/>
      <c r="AZ24" s="60"/>
      <c r="BA24" s="60"/>
      <c r="BB24" s="60"/>
      <c r="BC24" s="60"/>
      <c r="BD24" s="60"/>
      <c r="BE24" s="71"/>
      <c r="BF24" s="71"/>
      <c r="BG24" s="71"/>
      <c r="BH24" s="71"/>
      <c r="BI24" s="71"/>
      <c r="BJ24" s="71"/>
      <c r="BK24" s="71"/>
      <c r="BL24" s="71"/>
      <c r="BM24" s="71"/>
      <c r="BN24" s="71"/>
      <c r="BO24" s="71"/>
      <c r="BP24" s="71"/>
      <c r="BQ24" s="56">
        <v>18</v>
      </c>
      <c r="BR24" s="76"/>
      <c r="BS24" s="922"/>
      <c r="BT24" s="923"/>
      <c r="BU24" s="923"/>
      <c r="BV24" s="923"/>
      <c r="BW24" s="923"/>
      <c r="BX24" s="923"/>
      <c r="BY24" s="923"/>
      <c r="BZ24" s="923"/>
      <c r="CA24" s="923"/>
      <c r="CB24" s="923"/>
      <c r="CC24" s="923"/>
      <c r="CD24" s="923"/>
      <c r="CE24" s="923"/>
      <c r="CF24" s="923"/>
      <c r="CG24" s="924"/>
      <c r="CH24" s="929"/>
      <c r="CI24" s="930"/>
      <c r="CJ24" s="930"/>
      <c r="CK24" s="930"/>
      <c r="CL24" s="940"/>
      <c r="CM24" s="929"/>
      <c r="CN24" s="930"/>
      <c r="CO24" s="930"/>
      <c r="CP24" s="930"/>
      <c r="CQ24" s="940"/>
      <c r="CR24" s="929"/>
      <c r="CS24" s="930"/>
      <c r="CT24" s="930"/>
      <c r="CU24" s="930"/>
      <c r="CV24" s="940"/>
      <c r="CW24" s="929"/>
      <c r="CX24" s="930"/>
      <c r="CY24" s="930"/>
      <c r="CZ24" s="930"/>
      <c r="DA24" s="940"/>
      <c r="DB24" s="929"/>
      <c r="DC24" s="930"/>
      <c r="DD24" s="930"/>
      <c r="DE24" s="930"/>
      <c r="DF24" s="940"/>
      <c r="DG24" s="929"/>
      <c r="DH24" s="930"/>
      <c r="DI24" s="930"/>
      <c r="DJ24" s="930"/>
      <c r="DK24" s="940"/>
      <c r="DL24" s="929"/>
      <c r="DM24" s="930"/>
      <c r="DN24" s="930"/>
      <c r="DO24" s="930"/>
      <c r="DP24" s="940"/>
      <c r="DQ24" s="929"/>
      <c r="DR24" s="930"/>
      <c r="DS24" s="930"/>
      <c r="DT24" s="930"/>
      <c r="DU24" s="940"/>
      <c r="DV24" s="922"/>
      <c r="DW24" s="923"/>
      <c r="DX24" s="923"/>
      <c r="DY24" s="923"/>
      <c r="DZ24" s="941"/>
      <c r="EA24" s="71"/>
    </row>
    <row r="25" spans="1:131" ht="26.25" customHeight="1" x14ac:dyDescent="0.15">
      <c r="A25" s="970" t="s">
        <v>413</v>
      </c>
      <c r="B25" s="970"/>
      <c r="C25" s="970"/>
      <c r="D25" s="970"/>
      <c r="E25" s="970"/>
      <c r="F25" s="970"/>
      <c r="G25" s="970"/>
      <c r="H25" s="970"/>
      <c r="I25" s="970"/>
      <c r="J25" s="970"/>
      <c r="K25" s="970"/>
      <c r="L25" s="970"/>
      <c r="M25" s="970"/>
      <c r="N25" s="970"/>
      <c r="O25" s="970"/>
      <c r="P25" s="970"/>
      <c r="Q25" s="970"/>
      <c r="R25" s="970"/>
      <c r="S25" s="970"/>
      <c r="T25" s="970"/>
      <c r="U25" s="970"/>
      <c r="V25" s="970"/>
      <c r="W25" s="970"/>
      <c r="X25" s="970"/>
      <c r="Y25" s="970"/>
      <c r="Z25" s="970"/>
      <c r="AA25" s="970"/>
      <c r="AB25" s="970"/>
      <c r="AC25" s="970"/>
      <c r="AD25" s="970"/>
      <c r="AE25" s="970"/>
      <c r="AF25" s="970"/>
      <c r="AG25" s="970"/>
      <c r="AH25" s="970"/>
      <c r="AI25" s="970"/>
      <c r="AJ25" s="970"/>
      <c r="AK25" s="970"/>
      <c r="AL25" s="970"/>
      <c r="AM25" s="970"/>
      <c r="AN25" s="970"/>
      <c r="AO25" s="970"/>
      <c r="AP25" s="970"/>
      <c r="AQ25" s="970"/>
      <c r="AR25" s="970"/>
      <c r="AS25" s="970"/>
      <c r="AT25" s="970"/>
      <c r="AU25" s="970"/>
      <c r="AV25" s="970"/>
      <c r="AW25" s="970"/>
      <c r="AX25" s="970"/>
      <c r="AY25" s="970"/>
      <c r="AZ25" s="970"/>
      <c r="BA25" s="970"/>
      <c r="BB25" s="970"/>
      <c r="BC25" s="970"/>
      <c r="BD25" s="970"/>
      <c r="BE25" s="970"/>
      <c r="BF25" s="970"/>
      <c r="BG25" s="970"/>
      <c r="BH25" s="970"/>
      <c r="BI25" s="970"/>
      <c r="BJ25" s="60"/>
      <c r="BK25" s="60"/>
      <c r="BL25" s="60"/>
      <c r="BM25" s="60"/>
      <c r="BN25" s="60"/>
      <c r="BO25" s="59"/>
      <c r="BP25" s="59"/>
      <c r="BQ25" s="56">
        <v>19</v>
      </c>
      <c r="BR25" s="76"/>
      <c r="BS25" s="922"/>
      <c r="BT25" s="923"/>
      <c r="BU25" s="923"/>
      <c r="BV25" s="923"/>
      <c r="BW25" s="923"/>
      <c r="BX25" s="923"/>
      <c r="BY25" s="923"/>
      <c r="BZ25" s="923"/>
      <c r="CA25" s="923"/>
      <c r="CB25" s="923"/>
      <c r="CC25" s="923"/>
      <c r="CD25" s="923"/>
      <c r="CE25" s="923"/>
      <c r="CF25" s="923"/>
      <c r="CG25" s="924"/>
      <c r="CH25" s="929"/>
      <c r="CI25" s="930"/>
      <c r="CJ25" s="930"/>
      <c r="CK25" s="930"/>
      <c r="CL25" s="940"/>
      <c r="CM25" s="929"/>
      <c r="CN25" s="930"/>
      <c r="CO25" s="930"/>
      <c r="CP25" s="930"/>
      <c r="CQ25" s="940"/>
      <c r="CR25" s="929"/>
      <c r="CS25" s="930"/>
      <c r="CT25" s="930"/>
      <c r="CU25" s="930"/>
      <c r="CV25" s="940"/>
      <c r="CW25" s="929"/>
      <c r="CX25" s="930"/>
      <c r="CY25" s="930"/>
      <c r="CZ25" s="930"/>
      <c r="DA25" s="940"/>
      <c r="DB25" s="929"/>
      <c r="DC25" s="930"/>
      <c r="DD25" s="930"/>
      <c r="DE25" s="930"/>
      <c r="DF25" s="940"/>
      <c r="DG25" s="929"/>
      <c r="DH25" s="930"/>
      <c r="DI25" s="930"/>
      <c r="DJ25" s="930"/>
      <c r="DK25" s="940"/>
      <c r="DL25" s="929"/>
      <c r="DM25" s="930"/>
      <c r="DN25" s="930"/>
      <c r="DO25" s="930"/>
      <c r="DP25" s="940"/>
      <c r="DQ25" s="929"/>
      <c r="DR25" s="930"/>
      <c r="DS25" s="930"/>
      <c r="DT25" s="930"/>
      <c r="DU25" s="940"/>
      <c r="DV25" s="922"/>
      <c r="DW25" s="923"/>
      <c r="DX25" s="923"/>
      <c r="DY25" s="923"/>
      <c r="DZ25" s="941"/>
      <c r="EA25" s="52"/>
    </row>
    <row r="26" spans="1:131" ht="26.25" customHeight="1" x14ac:dyDescent="0.15">
      <c r="A26" s="668" t="s">
        <v>435</v>
      </c>
      <c r="B26" s="669"/>
      <c r="C26" s="669"/>
      <c r="D26" s="669"/>
      <c r="E26" s="669"/>
      <c r="F26" s="669"/>
      <c r="G26" s="669"/>
      <c r="H26" s="669"/>
      <c r="I26" s="669"/>
      <c r="J26" s="669"/>
      <c r="K26" s="669"/>
      <c r="L26" s="669"/>
      <c r="M26" s="669"/>
      <c r="N26" s="669"/>
      <c r="O26" s="669"/>
      <c r="P26" s="670"/>
      <c r="Q26" s="660" t="s">
        <v>453</v>
      </c>
      <c r="R26" s="661"/>
      <c r="S26" s="661"/>
      <c r="T26" s="661"/>
      <c r="U26" s="662"/>
      <c r="V26" s="660" t="s">
        <v>454</v>
      </c>
      <c r="W26" s="661"/>
      <c r="X26" s="661"/>
      <c r="Y26" s="661"/>
      <c r="Z26" s="662"/>
      <c r="AA26" s="660" t="s">
        <v>455</v>
      </c>
      <c r="AB26" s="661"/>
      <c r="AC26" s="661"/>
      <c r="AD26" s="661"/>
      <c r="AE26" s="661"/>
      <c r="AF26" s="674" t="s">
        <v>248</v>
      </c>
      <c r="AG26" s="675"/>
      <c r="AH26" s="675"/>
      <c r="AI26" s="675"/>
      <c r="AJ26" s="676"/>
      <c r="AK26" s="661" t="s">
        <v>385</v>
      </c>
      <c r="AL26" s="661"/>
      <c r="AM26" s="661"/>
      <c r="AN26" s="661"/>
      <c r="AO26" s="662"/>
      <c r="AP26" s="660" t="s">
        <v>359</v>
      </c>
      <c r="AQ26" s="661"/>
      <c r="AR26" s="661"/>
      <c r="AS26" s="661"/>
      <c r="AT26" s="662"/>
      <c r="AU26" s="660" t="s">
        <v>456</v>
      </c>
      <c r="AV26" s="661"/>
      <c r="AW26" s="661"/>
      <c r="AX26" s="661"/>
      <c r="AY26" s="662"/>
      <c r="AZ26" s="660" t="s">
        <v>457</v>
      </c>
      <c r="BA26" s="661"/>
      <c r="BB26" s="661"/>
      <c r="BC26" s="661"/>
      <c r="BD26" s="662"/>
      <c r="BE26" s="660" t="s">
        <v>440</v>
      </c>
      <c r="BF26" s="661"/>
      <c r="BG26" s="661"/>
      <c r="BH26" s="661"/>
      <c r="BI26" s="666"/>
      <c r="BJ26" s="60"/>
      <c r="BK26" s="60"/>
      <c r="BL26" s="60"/>
      <c r="BM26" s="60"/>
      <c r="BN26" s="60"/>
      <c r="BO26" s="59"/>
      <c r="BP26" s="59"/>
      <c r="BQ26" s="56">
        <v>20</v>
      </c>
      <c r="BR26" s="76"/>
      <c r="BS26" s="922"/>
      <c r="BT26" s="923"/>
      <c r="BU26" s="923"/>
      <c r="BV26" s="923"/>
      <c r="BW26" s="923"/>
      <c r="BX26" s="923"/>
      <c r="BY26" s="923"/>
      <c r="BZ26" s="923"/>
      <c r="CA26" s="923"/>
      <c r="CB26" s="923"/>
      <c r="CC26" s="923"/>
      <c r="CD26" s="923"/>
      <c r="CE26" s="923"/>
      <c r="CF26" s="923"/>
      <c r="CG26" s="924"/>
      <c r="CH26" s="929"/>
      <c r="CI26" s="930"/>
      <c r="CJ26" s="930"/>
      <c r="CK26" s="930"/>
      <c r="CL26" s="940"/>
      <c r="CM26" s="929"/>
      <c r="CN26" s="930"/>
      <c r="CO26" s="930"/>
      <c r="CP26" s="930"/>
      <c r="CQ26" s="940"/>
      <c r="CR26" s="929"/>
      <c r="CS26" s="930"/>
      <c r="CT26" s="930"/>
      <c r="CU26" s="930"/>
      <c r="CV26" s="940"/>
      <c r="CW26" s="929"/>
      <c r="CX26" s="930"/>
      <c r="CY26" s="930"/>
      <c r="CZ26" s="930"/>
      <c r="DA26" s="940"/>
      <c r="DB26" s="929"/>
      <c r="DC26" s="930"/>
      <c r="DD26" s="930"/>
      <c r="DE26" s="930"/>
      <c r="DF26" s="940"/>
      <c r="DG26" s="929"/>
      <c r="DH26" s="930"/>
      <c r="DI26" s="930"/>
      <c r="DJ26" s="930"/>
      <c r="DK26" s="940"/>
      <c r="DL26" s="929"/>
      <c r="DM26" s="930"/>
      <c r="DN26" s="930"/>
      <c r="DO26" s="930"/>
      <c r="DP26" s="940"/>
      <c r="DQ26" s="929"/>
      <c r="DR26" s="930"/>
      <c r="DS26" s="930"/>
      <c r="DT26" s="930"/>
      <c r="DU26" s="940"/>
      <c r="DV26" s="922"/>
      <c r="DW26" s="923"/>
      <c r="DX26" s="923"/>
      <c r="DY26" s="923"/>
      <c r="DZ26" s="941"/>
      <c r="EA26" s="52"/>
    </row>
    <row r="27" spans="1:131" ht="26.25" customHeight="1" x14ac:dyDescent="0.15">
      <c r="A27" s="671"/>
      <c r="B27" s="672"/>
      <c r="C27" s="672"/>
      <c r="D27" s="672"/>
      <c r="E27" s="672"/>
      <c r="F27" s="672"/>
      <c r="G27" s="672"/>
      <c r="H27" s="672"/>
      <c r="I27" s="672"/>
      <c r="J27" s="672"/>
      <c r="K27" s="672"/>
      <c r="L27" s="672"/>
      <c r="M27" s="672"/>
      <c r="N27" s="672"/>
      <c r="O27" s="672"/>
      <c r="P27" s="673"/>
      <c r="Q27" s="663"/>
      <c r="R27" s="664"/>
      <c r="S27" s="664"/>
      <c r="T27" s="664"/>
      <c r="U27" s="665"/>
      <c r="V27" s="663"/>
      <c r="W27" s="664"/>
      <c r="X27" s="664"/>
      <c r="Y27" s="664"/>
      <c r="Z27" s="665"/>
      <c r="AA27" s="663"/>
      <c r="AB27" s="664"/>
      <c r="AC27" s="664"/>
      <c r="AD27" s="664"/>
      <c r="AE27" s="664"/>
      <c r="AF27" s="677"/>
      <c r="AG27" s="678"/>
      <c r="AH27" s="678"/>
      <c r="AI27" s="678"/>
      <c r="AJ27" s="679"/>
      <c r="AK27" s="664"/>
      <c r="AL27" s="664"/>
      <c r="AM27" s="664"/>
      <c r="AN27" s="664"/>
      <c r="AO27" s="665"/>
      <c r="AP27" s="663"/>
      <c r="AQ27" s="664"/>
      <c r="AR27" s="664"/>
      <c r="AS27" s="664"/>
      <c r="AT27" s="665"/>
      <c r="AU27" s="663"/>
      <c r="AV27" s="664"/>
      <c r="AW27" s="664"/>
      <c r="AX27" s="664"/>
      <c r="AY27" s="665"/>
      <c r="AZ27" s="663"/>
      <c r="BA27" s="664"/>
      <c r="BB27" s="664"/>
      <c r="BC27" s="664"/>
      <c r="BD27" s="665"/>
      <c r="BE27" s="663"/>
      <c r="BF27" s="664"/>
      <c r="BG27" s="664"/>
      <c r="BH27" s="664"/>
      <c r="BI27" s="667"/>
      <c r="BJ27" s="60"/>
      <c r="BK27" s="60"/>
      <c r="BL27" s="60"/>
      <c r="BM27" s="60"/>
      <c r="BN27" s="60"/>
      <c r="BO27" s="59"/>
      <c r="BP27" s="59"/>
      <c r="BQ27" s="56">
        <v>21</v>
      </c>
      <c r="BR27" s="76"/>
      <c r="BS27" s="922"/>
      <c r="BT27" s="923"/>
      <c r="BU27" s="923"/>
      <c r="BV27" s="923"/>
      <c r="BW27" s="923"/>
      <c r="BX27" s="923"/>
      <c r="BY27" s="923"/>
      <c r="BZ27" s="923"/>
      <c r="CA27" s="923"/>
      <c r="CB27" s="923"/>
      <c r="CC27" s="923"/>
      <c r="CD27" s="923"/>
      <c r="CE27" s="923"/>
      <c r="CF27" s="923"/>
      <c r="CG27" s="924"/>
      <c r="CH27" s="929"/>
      <c r="CI27" s="930"/>
      <c r="CJ27" s="930"/>
      <c r="CK27" s="930"/>
      <c r="CL27" s="940"/>
      <c r="CM27" s="929"/>
      <c r="CN27" s="930"/>
      <c r="CO27" s="930"/>
      <c r="CP27" s="930"/>
      <c r="CQ27" s="940"/>
      <c r="CR27" s="929"/>
      <c r="CS27" s="930"/>
      <c r="CT27" s="930"/>
      <c r="CU27" s="930"/>
      <c r="CV27" s="940"/>
      <c r="CW27" s="929"/>
      <c r="CX27" s="930"/>
      <c r="CY27" s="930"/>
      <c r="CZ27" s="930"/>
      <c r="DA27" s="940"/>
      <c r="DB27" s="929"/>
      <c r="DC27" s="930"/>
      <c r="DD27" s="930"/>
      <c r="DE27" s="930"/>
      <c r="DF27" s="940"/>
      <c r="DG27" s="929"/>
      <c r="DH27" s="930"/>
      <c r="DI27" s="930"/>
      <c r="DJ27" s="930"/>
      <c r="DK27" s="940"/>
      <c r="DL27" s="929"/>
      <c r="DM27" s="930"/>
      <c r="DN27" s="930"/>
      <c r="DO27" s="930"/>
      <c r="DP27" s="940"/>
      <c r="DQ27" s="929"/>
      <c r="DR27" s="930"/>
      <c r="DS27" s="930"/>
      <c r="DT27" s="930"/>
      <c r="DU27" s="940"/>
      <c r="DV27" s="922"/>
      <c r="DW27" s="923"/>
      <c r="DX27" s="923"/>
      <c r="DY27" s="923"/>
      <c r="DZ27" s="941"/>
      <c r="EA27" s="52"/>
    </row>
    <row r="28" spans="1:131" ht="26.25" customHeight="1" x14ac:dyDescent="0.15">
      <c r="A28" s="58">
        <v>1</v>
      </c>
      <c r="B28" s="933" t="s">
        <v>458</v>
      </c>
      <c r="C28" s="934"/>
      <c r="D28" s="934"/>
      <c r="E28" s="934"/>
      <c r="F28" s="934"/>
      <c r="G28" s="934"/>
      <c r="H28" s="934"/>
      <c r="I28" s="934"/>
      <c r="J28" s="934"/>
      <c r="K28" s="934"/>
      <c r="L28" s="934"/>
      <c r="M28" s="934"/>
      <c r="N28" s="934"/>
      <c r="O28" s="934"/>
      <c r="P28" s="935"/>
      <c r="Q28" s="960">
        <v>2316</v>
      </c>
      <c r="R28" s="961"/>
      <c r="S28" s="961"/>
      <c r="T28" s="961"/>
      <c r="U28" s="961"/>
      <c r="V28" s="961">
        <v>2076</v>
      </c>
      <c r="W28" s="961"/>
      <c r="X28" s="961"/>
      <c r="Y28" s="961"/>
      <c r="Z28" s="961"/>
      <c r="AA28" s="961">
        <v>240</v>
      </c>
      <c r="AB28" s="961"/>
      <c r="AC28" s="961"/>
      <c r="AD28" s="961"/>
      <c r="AE28" s="962"/>
      <c r="AF28" s="963">
        <v>240</v>
      </c>
      <c r="AG28" s="961"/>
      <c r="AH28" s="961"/>
      <c r="AI28" s="961"/>
      <c r="AJ28" s="964"/>
      <c r="AK28" s="965">
        <v>202</v>
      </c>
      <c r="AL28" s="961"/>
      <c r="AM28" s="961"/>
      <c r="AN28" s="961"/>
      <c r="AO28" s="961"/>
      <c r="AP28" s="961" t="s">
        <v>204</v>
      </c>
      <c r="AQ28" s="961"/>
      <c r="AR28" s="961"/>
      <c r="AS28" s="961"/>
      <c r="AT28" s="961"/>
      <c r="AU28" s="961" t="s">
        <v>204</v>
      </c>
      <c r="AV28" s="961"/>
      <c r="AW28" s="961"/>
      <c r="AX28" s="961"/>
      <c r="AY28" s="961"/>
      <c r="AZ28" s="966" t="s">
        <v>204</v>
      </c>
      <c r="BA28" s="966"/>
      <c r="BB28" s="966"/>
      <c r="BC28" s="966"/>
      <c r="BD28" s="966"/>
      <c r="BE28" s="967"/>
      <c r="BF28" s="967"/>
      <c r="BG28" s="967"/>
      <c r="BH28" s="967"/>
      <c r="BI28" s="968"/>
      <c r="BJ28" s="60"/>
      <c r="BK28" s="60"/>
      <c r="BL28" s="60"/>
      <c r="BM28" s="60"/>
      <c r="BN28" s="60"/>
      <c r="BO28" s="59"/>
      <c r="BP28" s="59"/>
      <c r="BQ28" s="56">
        <v>22</v>
      </c>
      <c r="BR28" s="76"/>
      <c r="BS28" s="922"/>
      <c r="BT28" s="923"/>
      <c r="BU28" s="923"/>
      <c r="BV28" s="923"/>
      <c r="BW28" s="923"/>
      <c r="BX28" s="923"/>
      <c r="BY28" s="923"/>
      <c r="BZ28" s="923"/>
      <c r="CA28" s="923"/>
      <c r="CB28" s="923"/>
      <c r="CC28" s="923"/>
      <c r="CD28" s="923"/>
      <c r="CE28" s="923"/>
      <c r="CF28" s="923"/>
      <c r="CG28" s="924"/>
      <c r="CH28" s="929"/>
      <c r="CI28" s="930"/>
      <c r="CJ28" s="930"/>
      <c r="CK28" s="930"/>
      <c r="CL28" s="940"/>
      <c r="CM28" s="929"/>
      <c r="CN28" s="930"/>
      <c r="CO28" s="930"/>
      <c r="CP28" s="930"/>
      <c r="CQ28" s="940"/>
      <c r="CR28" s="929"/>
      <c r="CS28" s="930"/>
      <c r="CT28" s="930"/>
      <c r="CU28" s="930"/>
      <c r="CV28" s="940"/>
      <c r="CW28" s="929"/>
      <c r="CX28" s="930"/>
      <c r="CY28" s="930"/>
      <c r="CZ28" s="930"/>
      <c r="DA28" s="940"/>
      <c r="DB28" s="929"/>
      <c r="DC28" s="930"/>
      <c r="DD28" s="930"/>
      <c r="DE28" s="930"/>
      <c r="DF28" s="940"/>
      <c r="DG28" s="929"/>
      <c r="DH28" s="930"/>
      <c r="DI28" s="930"/>
      <c r="DJ28" s="930"/>
      <c r="DK28" s="940"/>
      <c r="DL28" s="929"/>
      <c r="DM28" s="930"/>
      <c r="DN28" s="930"/>
      <c r="DO28" s="930"/>
      <c r="DP28" s="940"/>
      <c r="DQ28" s="929"/>
      <c r="DR28" s="930"/>
      <c r="DS28" s="930"/>
      <c r="DT28" s="930"/>
      <c r="DU28" s="940"/>
      <c r="DV28" s="922"/>
      <c r="DW28" s="923"/>
      <c r="DX28" s="923"/>
      <c r="DY28" s="923"/>
      <c r="DZ28" s="941"/>
      <c r="EA28" s="52"/>
    </row>
    <row r="29" spans="1:131" ht="26.25" customHeight="1" x14ac:dyDescent="0.15">
      <c r="A29" s="58">
        <v>2</v>
      </c>
      <c r="B29" s="922" t="s">
        <v>303</v>
      </c>
      <c r="C29" s="923"/>
      <c r="D29" s="923"/>
      <c r="E29" s="923"/>
      <c r="F29" s="923"/>
      <c r="G29" s="923"/>
      <c r="H29" s="923"/>
      <c r="I29" s="923"/>
      <c r="J29" s="923"/>
      <c r="K29" s="923"/>
      <c r="L29" s="923"/>
      <c r="M29" s="923"/>
      <c r="N29" s="923"/>
      <c r="O29" s="923"/>
      <c r="P29" s="924"/>
      <c r="Q29" s="925">
        <v>136</v>
      </c>
      <c r="R29" s="926"/>
      <c r="S29" s="926"/>
      <c r="T29" s="926"/>
      <c r="U29" s="926"/>
      <c r="V29" s="926">
        <v>136</v>
      </c>
      <c r="W29" s="926"/>
      <c r="X29" s="926"/>
      <c r="Y29" s="926"/>
      <c r="Z29" s="926"/>
      <c r="AA29" s="926" t="s">
        <v>204</v>
      </c>
      <c r="AB29" s="926"/>
      <c r="AC29" s="926"/>
      <c r="AD29" s="926"/>
      <c r="AE29" s="932"/>
      <c r="AF29" s="952" t="s">
        <v>204</v>
      </c>
      <c r="AG29" s="930"/>
      <c r="AH29" s="930"/>
      <c r="AI29" s="930"/>
      <c r="AJ29" s="953"/>
      <c r="AK29" s="931">
        <v>78</v>
      </c>
      <c r="AL29" s="926"/>
      <c r="AM29" s="926"/>
      <c r="AN29" s="926"/>
      <c r="AO29" s="926"/>
      <c r="AP29" s="926" t="s">
        <v>204</v>
      </c>
      <c r="AQ29" s="926"/>
      <c r="AR29" s="926"/>
      <c r="AS29" s="926"/>
      <c r="AT29" s="926"/>
      <c r="AU29" s="926" t="s">
        <v>204</v>
      </c>
      <c r="AV29" s="926"/>
      <c r="AW29" s="926"/>
      <c r="AX29" s="926"/>
      <c r="AY29" s="926"/>
      <c r="AZ29" s="959" t="s">
        <v>204</v>
      </c>
      <c r="BA29" s="959"/>
      <c r="BB29" s="959"/>
      <c r="BC29" s="959"/>
      <c r="BD29" s="959"/>
      <c r="BE29" s="927"/>
      <c r="BF29" s="927"/>
      <c r="BG29" s="927"/>
      <c r="BH29" s="927"/>
      <c r="BI29" s="928"/>
      <c r="BJ29" s="60"/>
      <c r="BK29" s="60"/>
      <c r="BL29" s="60"/>
      <c r="BM29" s="60"/>
      <c r="BN29" s="60"/>
      <c r="BO29" s="59"/>
      <c r="BP29" s="59"/>
      <c r="BQ29" s="56">
        <v>23</v>
      </c>
      <c r="BR29" s="76"/>
      <c r="BS29" s="922"/>
      <c r="BT29" s="923"/>
      <c r="BU29" s="923"/>
      <c r="BV29" s="923"/>
      <c r="BW29" s="923"/>
      <c r="BX29" s="923"/>
      <c r="BY29" s="923"/>
      <c r="BZ29" s="923"/>
      <c r="CA29" s="923"/>
      <c r="CB29" s="923"/>
      <c r="CC29" s="923"/>
      <c r="CD29" s="923"/>
      <c r="CE29" s="923"/>
      <c r="CF29" s="923"/>
      <c r="CG29" s="924"/>
      <c r="CH29" s="929"/>
      <c r="CI29" s="930"/>
      <c r="CJ29" s="930"/>
      <c r="CK29" s="930"/>
      <c r="CL29" s="940"/>
      <c r="CM29" s="929"/>
      <c r="CN29" s="930"/>
      <c r="CO29" s="930"/>
      <c r="CP29" s="930"/>
      <c r="CQ29" s="940"/>
      <c r="CR29" s="929"/>
      <c r="CS29" s="930"/>
      <c r="CT29" s="930"/>
      <c r="CU29" s="930"/>
      <c r="CV29" s="940"/>
      <c r="CW29" s="929"/>
      <c r="CX29" s="930"/>
      <c r="CY29" s="930"/>
      <c r="CZ29" s="930"/>
      <c r="DA29" s="940"/>
      <c r="DB29" s="929"/>
      <c r="DC29" s="930"/>
      <c r="DD29" s="930"/>
      <c r="DE29" s="930"/>
      <c r="DF29" s="940"/>
      <c r="DG29" s="929"/>
      <c r="DH29" s="930"/>
      <c r="DI29" s="930"/>
      <c r="DJ29" s="930"/>
      <c r="DK29" s="940"/>
      <c r="DL29" s="929"/>
      <c r="DM29" s="930"/>
      <c r="DN29" s="930"/>
      <c r="DO29" s="930"/>
      <c r="DP29" s="940"/>
      <c r="DQ29" s="929"/>
      <c r="DR29" s="930"/>
      <c r="DS29" s="930"/>
      <c r="DT29" s="930"/>
      <c r="DU29" s="940"/>
      <c r="DV29" s="922"/>
      <c r="DW29" s="923"/>
      <c r="DX29" s="923"/>
      <c r="DY29" s="923"/>
      <c r="DZ29" s="941"/>
      <c r="EA29" s="52"/>
    </row>
    <row r="30" spans="1:131" ht="26.25" customHeight="1" x14ac:dyDescent="0.15">
      <c r="A30" s="58">
        <v>3</v>
      </c>
      <c r="B30" s="922" t="s">
        <v>209</v>
      </c>
      <c r="C30" s="923"/>
      <c r="D30" s="923"/>
      <c r="E30" s="923"/>
      <c r="F30" s="923"/>
      <c r="G30" s="923"/>
      <c r="H30" s="923"/>
      <c r="I30" s="923"/>
      <c r="J30" s="923"/>
      <c r="K30" s="923"/>
      <c r="L30" s="923"/>
      <c r="M30" s="923"/>
      <c r="N30" s="923"/>
      <c r="O30" s="923"/>
      <c r="P30" s="924"/>
      <c r="Q30" s="925">
        <v>2647</v>
      </c>
      <c r="R30" s="926"/>
      <c r="S30" s="926"/>
      <c r="T30" s="926"/>
      <c r="U30" s="926"/>
      <c r="V30" s="926">
        <v>2527</v>
      </c>
      <c r="W30" s="926"/>
      <c r="X30" s="926"/>
      <c r="Y30" s="926"/>
      <c r="Z30" s="926"/>
      <c r="AA30" s="926">
        <v>119</v>
      </c>
      <c r="AB30" s="926"/>
      <c r="AC30" s="926"/>
      <c r="AD30" s="926"/>
      <c r="AE30" s="932"/>
      <c r="AF30" s="952">
        <v>119</v>
      </c>
      <c r="AG30" s="930"/>
      <c r="AH30" s="930"/>
      <c r="AI30" s="930"/>
      <c r="AJ30" s="953"/>
      <c r="AK30" s="931">
        <v>368</v>
      </c>
      <c r="AL30" s="926"/>
      <c r="AM30" s="926"/>
      <c r="AN30" s="926"/>
      <c r="AO30" s="926"/>
      <c r="AP30" s="926" t="s">
        <v>204</v>
      </c>
      <c r="AQ30" s="926"/>
      <c r="AR30" s="926"/>
      <c r="AS30" s="926"/>
      <c r="AT30" s="926"/>
      <c r="AU30" s="926" t="s">
        <v>204</v>
      </c>
      <c r="AV30" s="926"/>
      <c r="AW30" s="926"/>
      <c r="AX30" s="926"/>
      <c r="AY30" s="926"/>
      <c r="AZ30" s="959" t="s">
        <v>204</v>
      </c>
      <c r="BA30" s="959"/>
      <c r="BB30" s="959"/>
      <c r="BC30" s="959"/>
      <c r="BD30" s="959"/>
      <c r="BE30" s="927"/>
      <c r="BF30" s="927"/>
      <c r="BG30" s="927"/>
      <c r="BH30" s="927"/>
      <c r="BI30" s="928"/>
      <c r="BJ30" s="60"/>
      <c r="BK30" s="60"/>
      <c r="BL30" s="60"/>
      <c r="BM30" s="60"/>
      <c r="BN30" s="60"/>
      <c r="BO30" s="59"/>
      <c r="BP30" s="59"/>
      <c r="BQ30" s="56">
        <v>24</v>
      </c>
      <c r="BR30" s="76"/>
      <c r="BS30" s="922"/>
      <c r="BT30" s="923"/>
      <c r="BU30" s="923"/>
      <c r="BV30" s="923"/>
      <c r="BW30" s="923"/>
      <c r="BX30" s="923"/>
      <c r="BY30" s="923"/>
      <c r="BZ30" s="923"/>
      <c r="CA30" s="923"/>
      <c r="CB30" s="923"/>
      <c r="CC30" s="923"/>
      <c r="CD30" s="923"/>
      <c r="CE30" s="923"/>
      <c r="CF30" s="923"/>
      <c r="CG30" s="924"/>
      <c r="CH30" s="929"/>
      <c r="CI30" s="930"/>
      <c r="CJ30" s="930"/>
      <c r="CK30" s="930"/>
      <c r="CL30" s="940"/>
      <c r="CM30" s="929"/>
      <c r="CN30" s="930"/>
      <c r="CO30" s="930"/>
      <c r="CP30" s="930"/>
      <c r="CQ30" s="940"/>
      <c r="CR30" s="929"/>
      <c r="CS30" s="930"/>
      <c r="CT30" s="930"/>
      <c r="CU30" s="930"/>
      <c r="CV30" s="940"/>
      <c r="CW30" s="929"/>
      <c r="CX30" s="930"/>
      <c r="CY30" s="930"/>
      <c r="CZ30" s="930"/>
      <c r="DA30" s="940"/>
      <c r="DB30" s="929"/>
      <c r="DC30" s="930"/>
      <c r="DD30" s="930"/>
      <c r="DE30" s="930"/>
      <c r="DF30" s="940"/>
      <c r="DG30" s="929"/>
      <c r="DH30" s="930"/>
      <c r="DI30" s="930"/>
      <c r="DJ30" s="930"/>
      <c r="DK30" s="940"/>
      <c r="DL30" s="929"/>
      <c r="DM30" s="930"/>
      <c r="DN30" s="930"/>
      <c r="DO30" s="930"/>
      <c r="DP30" s="940"/>
      <c r="DQ30" s="929"/>
      <c r="DR30" s="930"/>
      <c r="DS30" s="930"/>
      <c r="DT30" s="930"/>
      <c r="DU30" s="940"/>
      <c r="DV30" s="922"/>
      <c r="DW30" s="923"/>
      <c r="DX30" s="923"/>
      <c r="DY30" s="923"/>
      <c r="DZ30" s="941"/>
      <c r="EA30" s="52"/>
    </row>
    <row r="31" spans="1:131" ht="26.25" customHeight="1" x14ac:dyDescent="0.15">
      <c r="A31" s="58">
        <v>4</v>
      </c>
      <c r="B31" s="922" t="s">
        <v>459</v>
      </c>
      <c r="C31" s="923"/>
      <c r="D31" s="923"/>
      <c r="E31" s="923"/>
      <c r="F31" s="923"/>
      <c r="G31" s="923"/>
      <c r="H31" s="923"/>
      <c r="I31" s="923"/>
      <c r="J31" s="923"/>
      <c r="K31" s="923"/>
      <c r="L31" s="923"/>
      <c r="M31" s="923"/>
      <c r="N31" s="923"/>
      <c r="O31" s="923"/>
      <c r="P31" s="924"/>
      <c r="Q31" s="925">
        <v>26</v>
      </c>
      <c r="R31" s="926"/>
      <c r="S31" s="926"/>
      <c r="T31" s="926"/>
      <c r="U31" s="926"/>
      <c r="V31" s="926">
        <v>17</v>
      </c>
      <c r="W31" s="926"/>
      <c r="X31" s="926"/>
      <c r="Y31" s="926"/>
      <c r="Z31" s="926"/>
      <c r="AA31" s="926">
        <v>8</v>
      </c>
      <c r="AB31" s="926"/>
      <c r="AC31" s="926"/>
      <c r="AD31" s="926"/>
      <c r="AE31" s="932"/>
      <c r="AF31" s="952">
        <v>8</v>
      </c>
      <c r="AG31" s="930"/>
      <c r="AH31" s="930"/>
      <c r="AI31" s="930"/>
      <c r="AJ31" s="953"/>
      <c r="AK31" s="931" t="s">
        <v>204</v>
      </c>
      <c r="AL31" s="926"/>
      <c r="AM31" s="926"/>
      <c r="AN31" s="926"/>
      <c r="AO31" s="926"/>
      <c r="AP31" s="926" t="s">
        <v>204</v>
      </c>
      <c r="AQ31" s="926"/>
      <c r="AR31" s="926"/>
      <c r="AS31" s="926"/>
      <c r="AT31" s="926"/>
      <c r="AU31" s="926" t="s">
        <v>204</v>
      </c>
      <c r="AV31" s="926"/>
      <c r="AW31" s="926"/>
      <c r="AX31" s="926"/>
      <c r="AY31" s="926"/>
      <c r="AZ31" s="959" t="s">
        <v>204</v>
      </c>
      <c r="BA31" s="959"/>
      <c r="BB31" s="959"/>
      <c r="BC31" s="959"/>
      <c r="BD31" s="959"/>
      <c r="BE31" s="927"/>
      <c r="BF31" s="927"/>
      <c r="BG31" s="927"/>
      <c r="BH31" s="927"/>
      <c r="BI31" s="928"/>
      <c r="BJ31" s="60"/>
      <c r="BK31" s="60"/>
      <c r="BL31" s="60"/>
      <c r="BM31" s="60"/>
      <c r="BN31" s="60"/>
      <c r="BO31" s="59"/>
      <c r="BP31" s="59"/>
      <c r="BQ31" s="56">
        <v>25</v>
      </c>
      <c r="BR31" s="76"/>
      <c r="BS31" s="922"/>
      <c r="BT31" s="923"/>
      <c r="BU31" s="923"/>
      <c r="BV31" s="923"/>
      <c r="BW31" s="923"/>
      <c r="BX31" s="923"/>
      <c r="BY31" s="923"/>
      <c r="BZ31" s="923"/>
      <c r="CA31" s="923"/>
      <c r="CB31" s="923"/>
      <c r="CC31" s="923"/>
      <c r="CD31" s="923"/>
      <c r="CE31" s="923"/>
      <c r="CF31" s="923"/>
      <c r="CG31" s="924"/>
      <c r="CH31" s="929"/>
      <c r="CI31" s="930"/>
      <c r="CJ31" s="930"/>
      <c r="CK31" s="930"/>
      <c r="CL31" s="940"/>
      <c r="CM31" s="929"/>
      <c r="CN31" s="930"/>
      <c r="CO31" s="930"/>
      <c r="CP31" s="930"/>
      <c r="CQ31" s="940"/>
      <c r="CR31" s="929"/>
      <c r="CS31" s="930"/>
      <c r="CT31" s="930"/>
      <c r="CU31" s="930"/>
      <c r="CV31" s="940"/>
      <c r="CW31" s="929"/>
      <c r="CX31" s="930"/>
      <c r="CY31" s="930"/>
      <c r="CZ31" s="930"/>
      <c r="DA31" s="940"/>
      <c r="DB31" s="929"/>
      <c r="DC31" s="930"/>
      <c r="DD31" s="930"/>
      <c r="DE31" s="930"/>
      <c r="DF31" s="940"/>
      <c r="DG31" s="929"/>
      <c r="DH31" s="930"/>
      <c r="DI31" s="930"/>
      <c r="DJ31" s="930"/>
      <c r="DK31" s="940"/>
      <c r="DL31" s="929"/>
      <c r="DM31" s="930"/>
      <c r="DN31" s="930"/>
      <c r="DO31" s="930"/>
      <c r="DP31" s="940"/>
      <c r="DQ31" s="929"/>
      <c r="DR31" s="930"/>
      <c r="DS31" s="930"/>
      <c r="DT31" s="930"/>
      <c r="DU31" s="940"/>
      <c r="DV31" s="922"/>
      <c r="DW31" s="923"/>
      <c r="DX31" s="923"/>
      <c r="DY31" s="923"/>
      <c r="DZ31" s="941"/>
      <c r="EA31" s="52"/>
    </row>
    <row r="32" spans="1:131" ht="26.25" customHeight="1" x14ac:dyDescent="0.15">
      <c r="A32" s="58">
        <v>5</v>
      </c>
      <c r="B32" s="922" t="s">
        <v>231</v>
      </c>
      <c r="C32" s="923"/>
      <c r="D32" s="923"/>
      <c r="E32" s="923"/>
      <c r="F32" s="923"/>
      <c r="G32" s="923"/>
      <c r="H32" s="923"/>
      <c r="I32" s="923"/>
      <c r="J32" s="923"/>
      <c r="K32" s="923"/>
      <c r="L32" s="923"/>
      <c r="M32" s="923"/>
      <c r="N32" s="923"/>
      <c r="O32" s="923"/>
      <c r="P32" s="924"/>
      <c r="Q32" s="925">
        <v>241</v>
      </c>
      <c r="R32" s="926"/>
      <c r="S32" s="926"/>
      <c r="T32" s="926"/>
      <c r="U32" s="926"/>
      <c r="V32" s="926">
        <v>241</v>
      </c>
      <c r="W32" s="926"/>
      <c r="X32" s="926"/>
      <c r="Y32" s="926"/>
      <c r="Z32" s="926"/>
      <c r="AA32" s="926" t="s">
        <v>204</v>
      </c>
      <c r="AB32" s="926"/>
      <c r="AC32" s="926"/>
      <c r="AD32" s="926"/>
      <c r="AE32" s="932"/>
      <c r="AF32" s="952" t="s">
        <v>204</v>
      </c>
      <c r="AG32" s="930"/>
      <c r="AH32" s="930"/>
      <c r="AI32" s="930"/>
      <c r="AJ32" s="953"/>
      <c r="AK32" s="931">
        <v>72</v>
      </c>
      <c r="AL32" s="926"/>
      <c r="AM32" s="926"/>
      <c r="AN32" s="926"/>
      <c r="AO32" s="926"/>
      <c r="AP32" s="926" t="s">
        <v>204</v>
      </c>
      <c r="AQ32" s="926"/>
      <c r="AR32" s="926"/>
      <c r="AS32" s="926"/>
      <c r="AT32" s="926"/>
      <c r="AU32" s="926" t="s">
        <v>204</v>
      </c>
      <c r="AV32" s="926"/>
      <c r="AW32" s="926"/>
      <c r="AX32" s="926"/>
      <c r="AY32" s="926"/>
      <c r="AZ32" s="959" t="s">
        <v>204</v>
      </c>
      <c r="BA32" s="959"/>
      <c r="BB32" s="959"/>
      <c r="BC32" s="959"/>
      <c r="BD32" s="959"/>
      <c r="BE32" s="927"/>
      <c r="BF32" s="927"/>
      <c r="BG32" s="927"/>
      <c r="BH32" s="927"/>
      <c r="BI32" s="928"/>
      <c r="BJ32" s="60"/>
      <c r="BK32" s="60"/>
      <c r="BL32" s="60"/>
      <c r="BM32" s="60"/>
      <c r="BN32" s="60"/>
      <c r="BO32" s="59"/>
      <c r="BP32" s="59"/>
      <c r="BQ32" s="56">
        <v>26</v>
      </c>
      <c r="BR32" s="76"/>
      <c r="BS32" s="922"/>
      <c r="BT32" s="923"/>
      <c r="BU32" s="923"/>
      <c r="BV32" s="923"/>
      <c r="BW32" s="923"/>
      <c r="BX32" s="923"/>
      <c r="BY32" s="923"/>
      <c r="BZ32" s="923"/>
      <c r="CA32" s="923"/>
      <c r="CB32" s="923"/>
      <c r="CC32" s="923"/>
      <c r="CD32" s="923"/>
      <c r="CE32" s="923"/>
      <c r="CF32" s="923"/>
      <c r="CG32" s="924"/>
      <c r="CH32" s="929"/>
      <c r="CI32" s="930"/>
      <c r="CJ32" s="930"/>
      <c r="CK32" s="930"/>
      <c r="CL32" s="940"/>
      <c r="CM32" s="929"/>
      <c r="CN32" s="930"/>
      <c r="CO32" s="930"/>
      <c r="CP32" s="930"/>
      <c r="CQ32" s="940"/>
      <c r="CR32" s="929"/>
      <c r="CS32" s="930"/>
      <c r="CT32" s="930"/>
      <c r="CU32" s="930"/>
      <c r="CV32" s="940"/>
      <c r="CW32" s="929"/>
      <c r="CX32" s="930"/>
      <c r="CY32" s="930"/>
      <c r="CZ32" s="930"/>
      <c r="DA32" s="940"/>
      <c r="DB32" s="929"/>
      <c r="DC32" s="930"/>
      <c r="DD32" s="930"/>
      <c r="DE32" s="930"/>
      <c r="DF32" s="940"/>
      <c r="DG32" s="929"/>
      <c r="DH32" s="930"/>
      <c r="DI32" s="930"/>
      <c r="DJ32" s="930"/>
      <c r="DK32" s="940"/>
      <c r="DL32" s="929"/>
      <c r="DM32" s="930"/>
      <c r="DN32" s="930"/>
      <c r="DO32" s="930"/>
      <c r="DP32" s="940"/>
      <c r="DQ32" s="929"/>
      <c r="DR32" s="930"/>
      <c r="DS32" s="930"/>
      <c r="DT32" s="930"/>
      <c r="DU32" s="940"/>
      <c r="DV32" s="922"/>
      <c r="DW32" s="923"/>
      <c r="DX32" s="923"/>
      <c r="DY32" s="923"/>
      <c r="DZ32" s="941"/>
      <c r="EA32" s="52"/>
    </row>
    <row r="33" spans="1:131" ht="26.25" customHeight="1" x14ac:dyDescent="0.15">
      <c r="A33" s="58">
        <v>6</v>
      </c>
      <c r="B33" s="922" t="s">
        <v>460</v>
      </c>
      <c r="C33" s="923"/>
      <c r="D33" s="923"/>
      <c r="E33" s="923"/>
      <c r="F33" s="923"/>
      <c r="G33" s="923"/>
      <c r="H33" s="923"/>
      <c r="I33" s="923"/>
      <c r="J33" s="923"/>
      <c r="K33" s="923"/>
      <c r="L33" s="923"/>
      <c r="M33" s="923"/>
      <c r="N33" s="923"/>
      <c r="O33" s="923"/>
      <c r="P33" s="924"/>
      <c r="Q33" s="925">
        <v>590</v>
      </c>
      <c r="R33" s="926"/>
      <c r="S33" s="926"/>
      <c r="T33" s="926"/>
      <c r="U33" s="926"/>
      <c r="V33" s="926">
        <v>566</v>
      </c>
      <c r="W33" s="926"/>
      <c r="X33" s="926"/>
      <c r="Y33" s="926"/>
      <c r="Z33" s="926"/>
      <c r="AA33" s="926">
        <v>24</v>
      </c>
      <c r="AB33" s="926"/>
      <c r="AC33" s="926"/>
      <c r="AD33" s="926"/>
      <c r="AE33" s="932"/>
      <c r="AF33" s="952">
        <v>989</v>
      </c>
      <c r="AG33" s="930"/>
      <c r="AH33" s="930"/>
      <c r="AI33" s="930"/>
      <c r="AJ33" s="953"/>
      <c r="AK33" s="931">
        <v>65</v>
      </c>
      <c r="AL33" s="926"/>
      <c r="AM33" s="926"/>
      <c r="AN33" s="926"/>
      <c r="AO33" s="926"/>
      <c r="AP33" s="926">
        <v>2718</v>
      </c>
      <c r="AQ33" s="926"/>
      <c r="AR33" s="926"/>
      <c r="AS33" s="926"/>
      <c r="AT33" s="926"/>
      <c r="AU33" s="926">
        <v>742</v>
      </c>
      <c r="AV33" s="926"/>
      <c r="AW33" s="926"/>
      <c r="AX33" s="926"/>
      <c r="AY33" s="926"/>
      <c r="AZ33" s="959" t="s">
        <v>204</v>
      </c>
      <c r="BA33" s="959"/>
      <c r="BB33" s="959"/>
      <c r="BC33" s="959"/>
      <c r="BD33" s="959"/>
      <c r="BE33" s="927" t="s">
        <v>461</v>
      </c>
      <c r="BF33" s="927"/>
      <c r="BG33" s="927"/>
      <c r="BH33" s="927"/>
      <c r="BI33" s="928"/>
      <c r="BJ33" s="60"/>
      <c r="BK33" s="60"/>
      <c r="BL33" s="60"/>
      <c r="BM33" s="60"/>
      <c r="BN33" s="60"/>
      <c r="BO33" s="59"/>
      <c r="BP33" s="59"/>
      <c r="BQ33" s="56">
        <v>27</v>
      </c>
      <c r="BR33" s="76"/>
      <c r="BS33" s="922"/>
      <c r="BT33" s="923"/>
      <c r="BU33" s="923"/>
      <c r="BV33" s="923"/>
      <c r="BW33" s="923"/>
      <c r="BX33" s="923"/>
      <c r="BY33" s="923"/>
      <c r="BZ33" s="923"/>
      <c r="CA33" s="923"/>
      <c r="CB33" s="923"/>
      <c r="CC33" s="923"/>
      <c r="CD33" s="923"/>
      <c r="CE33" s="923"/>
      <c r="CF33" s="923"/>
      <c r="CG33" s="924"/>
      <c r="CH33" s="929"/>
      <c r="CI33" s="930"/>
      <c r="CJ33" s="930"/>
      <c r="CK33" s="930"/>
      <c r="CL33" s="940"/>
      <c r="CM33" s="929"/>
      <c r="CN33" s="930"/>
      <c r="CO33" s="930"/>
      <c r="CP33" s="930"/>
      <c r="CQ33" s="940"/>
      <c r="CR33" s="929"/>
      <c r="CS33" s="930"/>
      <c r="CT33" s="930"/>
      <c r="CU33" s="930"/>
      <c r="CV33" s="940"/>
      <c r="CW33" s="929"/>
      <c r="CX33" s="930"/>
      <c r="CY33" s="930"/>
      <c r="CZ33" s="930"/>
      <c r="DA33" s="940"/>
      <c r="DB33" s="929"/>
      <c r="DC33" s="930"/>
      <c r="DD33" s="930"/>
      <c r="DE33" s="930"/>
      <c r="DF33" s="940"/>
      <c r="DG33" s="929"/>
      <c r="DH33" s="930"/>
      <c r="DI33" s="930"/>
      <c r="DJ33" s="930"/>
      <c r="DK33" s="940"/>
      <c r="DL33" s="929"/>
      <c r="DM33" s="930"/>
      <c r="DN33" s="930"/>
      <c r="DO33" s="930"/>
      <c r="DP33" s="940"/>
      <c r="DQ33" s="929"/>
      <c r="DR33" s="930"/>
      <c r="DS33" s="930"/>
      <c r="DT33" s="930"/>
      <c r="DU33" s="940"/>
      <c r="DV33" s="922"/>
      <c r="DW33" s="923"/>
      <c r="DX33" s="923"/>
      <c r="DY33" s="923"/>
      <c r="DZ33" s="941"/>
      <c r="EA33" s="52"/>
    </row>
    <row r="34" spans="1:131" ht="26.25" customHeight="1" x14ac:dyDescent="0.15">
      <c r="A34" s="58">
        <v>7</v>
      </c>
      <c r="B34" s="922" t="s">
        <v>50</v>
      </c>
      <c r="C34" s="923"/>
      <c r="D34" s="923"/>
      <c r="E34" s="923"/>
      <c r="F34" s="923"/>
      <c r="G34" s="923"/>
      <c r="H34" s="923"/>
      <c r="I34" s="923"/>
      <c r="J34" s="923"/>
      <c r="K34" s="923"/>
      <c r="L34" s="923"/>
      <c r="M34" s="923"/>
      <c r="N34" s="923"/>
      <c r="O34" s="923"/>
      <c r="P34" s="924"/>
      <c r="Q34" s="925">
        <v>527</v>
      </c>
      <c r="R34" s="926"/>
      <c r="S34" s="926"/>
      <c r="T34" s="926"/>
      <c r="U34" s="926"/>
      <c r="V34" s="926">
        <v>520</v>
      </c>
      <c r="W34" s="926"/>
      <c r="X34" s="926"/>
      <c r="Y34" s="926"/>
      <c r="Z34" s="926"/>
      <c r="AA34" s="926">
        <v>7</v>
      </c>
      <c r="AB34" s="926"/>
      <c r="AC34" s="926"/>
      <c r="AD34" s="926"/>
      <c r="AE34" s="932"/>
      <c r="AF34" s="952">
        <v>7</v>
      </c>
      <c r="AG34" s="930"/>
      <c r="AH34" s="930"/>
      <c r="AI34" s="930"/>
      <c r="AJ34" s="953"/>
      <c r="AK34" s="931">
        <v>438</v>
      </c>
      <c r="AL34" s="926"/>
      <c r="AM34" s="926"/>
      <c r="AN34" s="926"/>
      <c r="AO34" s="926"/>
      <c r="AP34" s="926">
        <v>3349</v>
      </c>
      <c r="AQ34" s="926"/>
      <c r="AR34" s="926"/>
      <c r="AS34" s="926"/>
      <c r="AT34" s="926"/>
      <c r="AU34" s="926">
        <v>2431</v>
      </c>
      <c r="AV34" s="926"/>
      <c r="AW34" s="926"/>
      <c r="AX34" s="926"/>
      <c r="AY34" s="926"/>
      <c r="AZ34" s="959" t="s">
        <v>204</v>
      </c>
      <c r="BA34" s="959"/>
      <c r="BB34" s="959"/>
      <c r="BC34" s="959"/>
      <c r="BD34" s="959"/>
      <c r="BE34" s="927" t="s">
        <v>25</v>
      </c>
      <c r="BF34" s="927"/>
      <c r="BG34" s="927"/>
      <c r="BH34" s="927"/>
      <c r="BI34" s="928"/>
      <c r="BJ34" s="60"/>
      <c r="BK34" s="60"/>
      <c r="BL34" s="60"/>
      <c r="BM34" s="60"/>
      <c r="BN34" s="60"/>
      <c r="BO34" s="59"/>
      <c r="BP34" s="59"/>
      <c r="BQ34" s="56">
        <v>28</v>
      </c>
      <c r="BR34" s="76"/>
      <c r="BS34" s="922"/>
      <c r="BT34" s="923"/>
      <c r="BU34" s="923"/>
      <c r="BV34" s="923"/>
      <c r="BW34" s="923"/>
      <c r="BX34" s="923"/>
      <c r="BY34" s="923"/>
      <c r="BZ34" s="923"/>
      <c r="CA34" s="923"/>
      <c r="CB34" s="923"/>
      <c r="CC34" s="923"/>
      <c r="CD34" s="923"/>
      <c r="CE34" s="923"/>
      <c r="CF34" s="923"/>
      <c r="CG34" s="924"/>
      <c r="CH34" s="929"/>
      <c r="CI34" s="930"/>
      <c r="CJ34" s="930"/>
      <c r="CK34" s="930"/>
      <c r="CL34" s="940"/>
      <c r="CM34" s="929"/>
      <c r="CN34" s="930"/>
      <c r="CO34" s="930"/>
      <c r="CP34" s="930"/>
      <c r="CQ34" s="940"/>
      <c r="CR34" s="929"/>
      <c r="CS34" s="930"/>
      <c r="CT34" s="930"/>
      <c r="CU34" s="930"/>
      <c r="CV34" s="940"/>
      <c r="CW34" s="929"/>
      <c r="CX34" s="930"/>
      <c r="CY34" s="930"/>
      <c r="CZ34" s="930"/>
      <c r="DA34" s="940"/>
      <c r="DB34" s="929"/>
      <c r="DC34" s="930"/>
      <c r="DD34" s="930"/>
      <c r="DE34" s="930"/>
      <c r="DF34" s="940"/>
      <c r="DG34" s="929"/>
      <c r="DH34" s="930"/>
      <c r="DI34" s="930"/>
      <c r="DJ34" s="930"/>
      <c r="DK34" s="940"/>
      <c r="DL34" s="929"/>
      <c r="DM34" s="930"/>
      <c r="DN34" s="930"/>
      <c r="DO34" s="930"/>
      <c r="DP34" s="940"/>
      <c r="DQ34" s="929"/>
      <c r="DR34" s="930"/>
      <c r="DS34" s="930"/>
      <c r="DT34" s="930"/>
      <c r="DU34" s="940"/>
      <c r="DV34" s="922"/>
      <c r="DW34" s="923"/>
      <c r="DX34" s="923"/>
      <c r="DY34" s="923"/>
      <c r="DZ34" s="941"/>
      <c r="EA34" s="52"/>
    </row>
    <row r="35" spans="1:131" ht="26.25" customHeight="1" x14ac:dyDescent="0.15">
      <c r="A35" s="58">
        <v>8</v>
      </c>
      <c r="B35" s="922" t="s">
        <v>462</v>
      </c>
      <c r="C35" s="923"/>
      <c r="D35" s="923"/>
      <c r="E35" s="923"/>
      <c r="F35" s="923"/>
      <c r="G35" s="923"/>
      <c r="H35" s="923"/>
      <c r="I35" s="923"/>
      <c r="J35" s="923"/>
      <c r="K35" s="923"/>
      <c r="L35" s="923"/>
      <c r="M35" s="923"/>
      <c r="N35" s="923"/>
      <c r="O35" s="923"/>
      <c r="P35" s="924"/>
      <c r="Q35" s="925">
        <v>61</v>
      </c>
      <c r="R35" s="926"/>
      <c r="S35" s="926"/>
      <c r="T35" s="926"/>
      <c r="U35" s="926"/>
      <c r="V35" s="926">
        <v>56</v>
      </c>
      <c r="W35" s="926"/>
      <c r="X35" s="926"/>
      <c r="Y35" s="926"/>
      <c r="Z35" s="926"/>
      <c r="AA35" s="926">
        <v>4</v>
      </c>
      <c r="AB35" s="926"/>
      <c r="AC35" s="926"/>
      <c r="AD35" s="926"/>
      <c r="AE35" s="932"/>
      <c r="AF35" s="952">
        <v>4</v>
      </c>
      <c r="AG35" s="930"/>
      <c r="AH35" s="930"/>
      <c r="AI35" s="930"/>
      <c r="AJ35" s="953"/>
      <c r="AK35" s="931">
        <v>50</v>
      </c>
      <c r="AL35" s="926"/>
      <c r="AM35" s="926"/>
      <c r="AN35" s="926"/>
      <c r="AO35" s="926"/>
      <c r="AP35" s="926">
        <v>188</v>
      </c>
      <c r="AQ35" s="926"/>
      <c r="AR35" s="926"/>
      <c r="AS35" s="926"/>
      <c r="AT35" s="926"/>
      <c r="AU35" s="926">
        <v>188</v>
      </c>
      <c r="AV35" s="926"/>
      <c r="AW35" s="926"/>
      <c r="AX35" s="926"/>
      <c r="AY35" s="926"/>
      <c r="AZ35" s="959" t="s">
        <v>204</v>
      </c>
      <c r="BA35" s="959"/>
      <c r="BB35" s="959"/>
      <c r="BC35" s="959"/>
      <c r="BD35" s="959"/>
      <c r="BE35" s="927" t="s">
        <v>25</v>
      </c>
      <c r="BF35" s="927"/>
      <c r="BG35" s="927"/>
      <c r="BH35" s="927"/>
      <c r="BI35" s="928"/>
      <c r="BJ35" s="60"/>
      <c r="BK35" s="60"/>
      <c r="BL35" s="60"/>
      <c r="BM35" s="60"/>
      <c r="BN35" s="60"/>
      <c r="BO35" s="59"/>
      <c r="BP35" s="59"/>
      <c r="BQ35" s="56">
        <v>29</v>
      </c>
      <c r="BR35" s="76"/>
      <c r="BS35" s="922"/>
      <c r="BT35" s="923"/>
      <c r="BU35" s="923"/>
      <c r="BV35" s="923"/>
      <c r="BW35" s="923"/>
      <c r="BX35" s="923"/>
      <c r="BY35" s="923"/>
      <c r="BZ35" s="923"/>
      <c r="CA35" s="923"/>
      <c r="CB35" s="923"/>
      <c r="CC35" s="923"/>
      <c r="CD35" s="923"/>
      <c r="CE35" s="923"/>
      <c r="CF35" s="923"/>
      <c r="CG35" s="924"/>
      <c r="CH35" s="929"/>
      <c r="CI35" s="930"/>
      <c r="CJ35" s="930"/>
      <c r="CK35" s="930"/>
      <c r="CL35" s="940"/>
      <c r="CM35" s="929"/>
      <c r="CN35" s="930"/>
      <c r="CO35" s="930"/>
      <c r="CP35" s="930"/>
      <c r="CQ35" s="940"/>
      <c r="CR35" s="929"/>
      <c r="CS35" s="930"/>
      <c r="CT35" s="930"/>
      <c r="CU35" s="930"/>
      <c r="CV35" s="940"/>
      <c r="CW35" s="929"/>
      <c r="CX35" s="930"/>
      <c r="CY35" s="930"/>
      <c r="CZ35" s="930"/>
      <c r="DA35" s="940"/>
      <c r="DB35" s="929"/>
      <c r="DC35" s="930"/>
      <c r="DD35" s="930"/>
      <c r="DE35" s="930"/>
      <c r="DF35" s="940"/>
      <c r="DG35" s="929"/>
      <c r="DH35" s="930"/>
      <c r="DI35" s="930"/>
      <c r="DJ35" s="930"/>
      <c r="DK35" s="940"/>
      <c r="DL35" s="929"/>
      <c r="DM35" s="930"/>
      <c r="DN35" s="930"/>
      <c r="DO35" s="930"/>
      <c r="DP35" s="940"/>
      <c r="DQ35" s="929"/>
      <c r="DR35" s="930"/>
      <c r="DS35" s="930"/>
      <c r="DT35" s="930"/>
      <c r="DU35" s="940"/>
      <c r="DV35" s="922"/>
      <c r="DW35" s="923"/>
      <c r="DX35" s="923"/>
      <c r="DY35" s="923"/>
      <c r="DZ35" s="941"/>
      <c r="EA35" s="52"/>
    </row>
    <row r="36" spans="1:131" ht="26.25" customHeight="1" x14ac:dyDescent="0.15">
      <c r="A36" s="58">
        <v>9</v>
      </c>
      <c r="B36" s="922" t="s">
        <v>465</v>
      </c>
      <c r="C36" s="923"/>
      <c r="D36" s="923"/>
      <c r="E36" s="923"/>
      <c r="F36" s="923"/>
      <c r="G36" s="923"/>
      <c r="H36" s="923"/>
      <c r="I36" s="923"/>
      <c r="J36" s="923"/>
      <c r="K36" s="923"/>
      <c r="L36" s="923"/>
      <c r="M36" s="923"/>
      <c r="N36" s="923"/>
      <c r="O36" s="923"/>
      <c r="P36" s="924"/>
      <c r="Q36" s="925">
        <v>81</v>
      </c>
      <c r="R36" s="926"/>
      <c r="S36" s="926"/>
      <c r="T36" s="926"/>
      <c r="U36" s="926"/>
      <c r="V36" s="926">
        <v>77</v>
      </c>
      <c r="W36" s="926"/>
      <c r="X36" s="926"/>
      <c r="Y36" s="926"/>
      <c r="Z36" s="926"/>
      <c r="AA36" s="926">
        <v>4</v>
      </c>
      <c r="AB36" s="926"/>
      <c r="AC36" s="926"/>
      <c r="AD36" s="926"/>
      <c r="AE36" s="932"/>
      <c r="AF36" s="952">
        <v>4</v>
      </c>
      <c r="AG36" s="930"/>
      <c r="AH36" s="930"/>
      <c r="AI36" s="930"/>
      <c r="AJ36" s="953"/>
      <c r="AK36" s="931">
        <v>61</v>
      </c>
      <c r="AL36" s="926"/>
      <c r="AM36" s="926"/>
      <c r="AN36" s="926"/>
      <c r="AO36" s="926"/>
      <c r="AP36" s="926">
        <v>604</v>
      </c>
      <c r="AQ36" s="926"/>
      <c r="AR36" s="926"/>
      <c r="AS36" s="926"/>
      <c r="AT36" s="926"/>
      <c r="AU36" s="926">
        <v>604</v>
      </c>
      <c r="AV36" s="926"/>
      <c r="AW36" s="926"/>
      <c r="AX36" s="926"/>
      <c r="AY36" s="926"/>
      <c r="AZ36" s="959" t="s">
        <v>204</v>
      </c>
      <c r="BA36" s="959"/>
      <c r="BB36" s="959"/>
      <c r="BC36" s="959"/>
      <c r="BD36" s="959"/>
      <c r="BE36" s="927" t="s">
        <v>25</v>
      </c>
      <c r="BF36" s="927"/>
      <c r="BG36" s="927"/>
      <c r="BH36" s="927"/>
      <c r="BI36" s="928"/>
      <c r="BJ36" s="60"/>
      <c r="BK36" s="60"/>
      <c r="BL36" s="60"/>
      <c r="BM36" s="60"/>
      <c r="BN36" s="60"/>
      <c r="BO36" s="59"/>
      <c r="BP36" s="59"/>
      <c r="BQ36" s="56">
        <v>30</v>
      </c>
      <c r="BR36" s="76"/>
      <c r="BS36" s="922"/>
      <c r="BT36" s="923"/>
      <c r="BU36" s="923"/>
      <c r="BV36" s="923"/>
      <c r="BW36" s="923"/>
      <c r="BX36" s="923"/>
      <c r="BY36" s="923"/>
      <c r="BZ36" s="923"/>
      <c r="CA36" s="923"/>
      <c r="CB36" s="923"/>
      <c r="CC36" s="923"/>
      <c r="CD36" s="923"/>
      <c r="CE36" s="923"/>
      <c r="CF36" s="923"/>
      <c r="CG36" s="924"/>
      <c r="CH36" s="929"/>
      <c r="CI36" s="930"/>
      <c r="CJ36" s="930"/>
      <c r="CK36" s="930"/>
      <c r="CL36" s="940"/>
      <c r="CM36" s="929"/>
      <c r="CN36" s="930"/>
      <c r="CO36" s="930"/>
      <c r="CP36" s="930"/>
      <c r="CQ36" s="940"/>
      <c r="CR36" s="929"/>
      <c r="CS36" s="930"/>
      <c r="CT36" s="930"/>
      <c r="CU36" s="930"/>
      <c r="CV36" s="940"/>
      <c r="CW36" s="929"/>
      <c r="CX36" s="930"/>
      <c r="CY36" s="930"/>
      <c r="CZ36" s="930"/>
      <c r="DA36" s="940"/>
      <c r="DB36" s="929"/>
      <c r="DC36" s="930"/>
      <c r="DD36" s="930"/>
      <c r="DE36" s="930"/>
      <c r="DF36" s="940"/>
      <c r="DG36" s="929"/>
      <c r="DH36" s="930"/>
      <c r="DI36" s="930"/>
      <c r="DJ36" s="930"/>
      <c r="DK36" s="940"/>
      <c r="DL36" s="929"/>
      <c r="DM36" s="930"/>
      <c r="DN36" s="930"/>
      <c r="DO36" s="930"/>
      <c r="DP36" s="940"/>
      <c r="DQ36" s="929"/>
      <c r="DR36" s="930"/>
      <c r="DS36" s="930"/>
      <c r="DT36" s="930"/>
      <c r="DU36" s="940"/>
      <c r="DV36" s="922"/>
      <c r="DW36" s="923"/>
      <c r="DX36" s="923"/>
      <c r="DY36" s="923"/>
      <c r="DZ36" s="941"/>
      <c r="EA36" s="52"/>
    </row>
    <row r="37" spans="1:131" ht="26.25" customHeight="1" x14ac:dyDescent="0.15">
      <c r="A37" s="58">
        <v>10</v>
      </c>
      <c r="B37" s="922"/>
      <c r="C37" s="923"/>
      <c r="D37" s="923"/>
      <c r="E37" s="923"/>
      <c r="F37" s="923"/>
      <c r="G37" s="923"/>
      <c r="H37" s="923"/>
      <c r="I37" s="923"/>
      <c r="J37" s="923"/>
      <c r="K37" s="923"/>
      <c r="L37" s="923"/>
      <c r="M37" s="923"/>
      <c r="N37" s="923"/>
      <c r="O37" s="923"/>
      <c r="P37" s="924"/>
      <c r="Q37" s="925"/>
      <c r="R37" s="926"/>
      <c r="S37" s="926"/>
      <c r="T37" s="926"/>
      <c r="U37" s="926"/>
      <c r="V37" s="926"/>
      <c r="W37" s="926"/>
      <c r="X37" s="926"/>
      <c r="Y37" s="926"/>
      <c r="Z37" s="926"/>
      <c r="AA37" s="926"/>
      <c r="AB37" s="926"/>
      <c r="AC37" s="926"/>
      <c r="AD37" s="926"/>
      <c r="AE37" s="932"/>
      <c r="AF37" s="952"/>
      <c r="AG37" s="930"/>
      <c r="AH37" s="930"/>
      <c r="AI37" s="930"/>
      <c r="AJ37" s="953"/>
      <c r="AK37" s="931"/>
      <c r="AL37" s="926"/>
      <c r="AM37" s="926"/>
      <c r="AN37" s="926"/>
      <c r="AO37" s="926"/>
      <c r="AP37" s="926"/>
      <c r="AQ37" s="926"/>
      <c r="AR37" s="926"/>
      <c r="AS37" s="926"/>
      <c r="AT37" s="926"/>
      <c r="AU37" s="926"/>
      <c r="AV37" s="926"/>
      <c r="AW37" s="926"/>
      <c r="AX37" s="926"/>
      <c r="AY37" s="926"/>
      <c r="AZ37" s="959"/>
      <c r="BA37" s="959"/>
      <c r="BB37" s="959"/>
      <c r="BC37" s="959"/>
      <c r="BD37" s="959"/>
      <c r="BE37" s="927"/>
      <c r="BF37" s="927"/>
      <c r="BG37" s="927"/>
      <c r="BH37" s="927"/>
      <c r="BI37" s="928"/>
      <c r="BJ37" s="60"/>
      <c r="BK37" s="60"/>
      <c r="BL37" s="60"/>
      <c r="BM37" s="60"/>
      <c r="BN37" s="60"/>
      <c r="BO37" s="59"/>
      <c r="BP37" s="59"/>
      <c r="BQ37" s="56">
        <v>31</v>
      </c>
      <c r="BR37" s="76"/>
      <c r="BS37" s="922"/>
      <c r="BT37" s="923"/>
      <c r="BU37" s="923"/>
      <c r="BV37" s="923"/>
      <c r="BW37" s="923"/>
      <c r="BX37" s="923"/>
      <c r="BY37" s="923"/>
      <c r="BZ37" s="923"/>
      <c r="CA37" s="923"/>
      <c r="CB37" s="923"/>
      <c r="CC37" s="923"/>
      <c r="CD37" s="923"/>
      <c r="CE37" s="923"/>
      <c r="CF37" s="923"/>
      <c r="CG37" s="924"/>
      <c r="CH37" s="929"/>
      <c r="CI37" s="930"/>
      <c r="CJ37" s="930"/>
      <c r="CK37" s="930"/>
      <c r="CL37" s="940"/>
      <c r="CM37" s="929"/>
      <c r="CN37" s="930"/>
      <c r="CO37" s="930"/>
      <c r="CP37" s="930"/>
      <c r="CQ37" s="940"/>
      <c r="CR37" s="929"/>
      <c r="CS37" s="930"/>
      <c r="CT37" s="930"/>
      <c r="CU37" s="930"/>
      <c r="CV37" s="940"/>
      <c r="CW37" s="929"/>
      <c r="CX37" s="930"/>
      <c r="CY37" s="930"/>
      <c r="CZ37" s="930"/>
      <c r="DA37" s="940"/>
      <c r="DB37" s="929"/>
      <c r="DC37" s="930"/>
      <c r="DD37" s="930"/>
      <c r="DE37" s="930"/>
      <c r="DF37" s="940"/>
      <c r="DG37" s="929"/>
      <c r="DH37" s="930"/>
      <c r="DI37" s="930"/>
      <c r="DJ37" s="930"/>
      <c r="DK37" s="940"/>
      <c r="DL37" s="929"/>
      <c r="DM37" s="930"/>
      <c r="DN37" s="930"/>
      <c r="DO37" s="930"/>
      <c r="DP37" s="940"/>
      <c r="DQ37" s="929"/>
      <c r="DR37" s="930"/>
      <c r="DS37" s="930"/>
      <c r="DT37" s="930"/>
      <c r="DU37" s="940"/>
      <c r="DV37" s="922"/>
      <c r="DW37" s="923"/>
      <c r="DX37" s="923"/>
      <c r="DY37" s="923"/>
      <c r="DZ37" s="941"/>
      <c r="EA37" s="52"/>
    </row>
    <row r="38" spans="1:131" ht="26.25" customHeight="1" x14ac:dyDescent="0.15">
      <c r="A38" s="58">
        <v>11</v>
      </c>
      <c r="B38" s="922"/>
      <c r="C38" s="923"/>
      <c r="D38" s="923"/>
      <c r="E38" s="923"/>
      <c r="F38" s="923"/>
      <c r="G38" s="923"/>
      <c r="H38" s="923"/>
      <c r="I38" s="923"/>
      <c r="J38" s="923"/>
      <c r="K38" s="923"/>
      <c r="L38" s="923"/>
      <c r="M38" s="923"/>
      <c r="N38" s="923"/>
      <c r="O38" s="923"/>
      <c r="P38" s="924"/>
      <c r="Q38" s="925"/>
      <c r="R38" s="926"/>
      <c r="S38" s="926"/>
      <c r="T38" s="926"/>
      <c r="U38" s="926"/>
      <c r="V38" s="926"/>
      <c r="W38" s="926"/>
      <c r="X38" s="926"/>
      <c r="Y38" s="926"/>
      <c r="Z38" s="926"/>
      <c r="AA38" s="926"/>
      <c r="AB38" s="926"/>
      <c r="AC38" s="926"/>
      <c r="AD38" s="926"/>
      <c r="AE38" s="932"/>
      <c r="AF38" s="952"/>
      <c r="AG38" s="930"/>
      <c r="AH38" s="930"/>
      <c r="AI38" s="930"/>
      <c r="AJ38" s="953"/>
      <c r="AK38" s="931"/>
      <c r="AL38" s="926"/>
      <c r="AM38" s="926"/>
      <c r="AN38" s="926"/>
      <c r="AO38" s="926"/>
      <c r="AP38" s="926"/>
      <c r="AQ38" s="926"/>
      <c r="AR38" s="926"/>
      <c r="AS38" s="926"/>
      <c r="AT38" s="926"/>
      <c r="AU38" s="926"/>
      <c r="AV38" s="926"/>
      <c r="AW38" s="926"/>
      <c r="AX38" s="926"/>
      <c r="AY38" s="926"/>
      <c r="AZ38" s="959"/>
      <c r="BA38" s="959"/>
      <c r="BB38" s="959"/>
      <c r="BC38" s="959"/>
      <c r="BD38" s="959"/>
      <c r="BE38" s="927"/>
      <c r="BF38" s="927"/>
      <c r="BG38" s="927"/>
      <c r="BH38" s="927"/>
      <c r="BI38" s="928"/>
      <c r="BJ38" s="60"/>
      <c r="BK38" s="60"/>
      <c r="BL38" s="60"/>
      <c r="BM38" s="60"/>
      <c r="BN38" s="60"/>
      <c r="BO38" s="59"/>
      <c r="BP38" s="59"/>
      <c r="BQ38" s="56">
        <v>32</v>
      </c>
      <c r="BR38" s="76"/>
      <c r="BS38" s="922"/>
      <c r="BT38" s="923"/>
      <c r="BU38" s="923"/>
      <c r="BV38" s="923"/>
      <c r="BW38" s="923"/>
      <c r="BX38" s="923"/>
      <c r="BY38" s="923"/>
      <c r="BZ38" s="923"/>
      <c r="CA38" s="923"/>
      <c r="CB38" s="923"/>
      <c r="CC38" s="923"/>
      <c r="CD38" s="923"/>
      <c r="CE38" s="923"/>
      <c r="CF38" s="923"/>
      <c r="CG38" s="924"/>
      <c r="CH38" s="929"/>
      <c r="CI38" s="930"/>
      <c r="CJ38" s="930"/>
      <c r="CK38" s="930"/>
      <c r="CL38" s="940"/>
      <c r="CM38" s="929"/>
      <c r="CN38" s="930"/>
      <c r="CO38" s="930"/>
      <c r="CP38" s="930"/>
      <c r="CQ38" s="940"/>
      <c r="CR38" s="929"/>
      <c r="CS38" s="930"/>
      <c r="CT38" s="930"/>
      <c r="CU38" s="930"/>
      <c r="CV38" s="940"/>
      <c r="CW38" s="929"/>
      <c r="CX38" s="930"/>
      <c r="CY38" s="930"/>
      <c r="CZ38" s="930"/>
      <c r="DA38" s="940"/>
      <c r="DB38" s="929"/>
      <c r="DC38" s="930"/>
      <c r="DD38" s="930"/>
      <c r="DE38" s="930"/>
      <c r="DF38" s="940"/>
      <c r="DG38" s="929"/>
      <c r="DH38" s="930"/>
      <c r="DI38" s="930"/>
      <c r="DJ38" s="930"/>
      <c r="DK38" s="940"/>
      <c r="DL38" s="929"/>
      <c r="DM38" s="930"/>
      <c r="DN38" s="930"/>
      <c r="DO38" s="930"/>
      <c r="DP38" s="940"/>
      <c r="DQ38" s="929"/>
      <c r="DR38" s="930"/>
      <c r="DS38" s="930"/>
      <c r="DT38" s="930"/>
      <c r="DU38" s="940"/>
      <c r="DV38" s="922"/>
      <c r="DW38" s="923"/>
      <c r="DX38" s="923"/>
      <c r="DY38" s="923"/>
      <c r="DZ38" s="941"/>
      <c r="EA38" s="52"/>
    </row>
    <row r="39" spans="1:131" ht="26.25" customHeight="1" x14ac:dyDescent="0.15">
      <c r="A39" s="58">
        <v>12</v>
      </c>
      <c r="B39" s="922"/>
      <c r="C39" s="923"/>
      <c r="D39" s="923"/>
      <c r="E39" s="923"/>
      <c r="F39" s="923"/>
      <c r="G39" s="923"/>
      <c r="H39" s="923"/>
      <c r="I39" s="923"/>
      <c r="J39" s="923"/>
      <c r="K39" s="923"/>
      <c r="L39" s="923"/>
      <c r="M39" s="923"/>
      <c r="N39" s="923"/>
      <c r="O39" s="923"/>
      <c r="P39" s="924"/>
      <c r="Q39" s="925"/>
      <c r="R39" s="926"/>
      <c r="S39" s="926"/>
      <c r="T39" s="926"/>
      <c r="U39" s="926"/>
      <c r="V39" s="926"/>
      <c r="W39" s="926"/>
      <c r="X39" s="926"/>
      <c r="Y39" s="926"/>
      <c r="Z39" s="926"/>
      <c r="AA39" s="926"/>
      <c r="AB39" s="926"/>
      <c r="AC39" s="926"/>
      <c r="AD39" s="926"/>
      <c r="AE39" s="932"/>
      <c r="AF39" s="952"/>
      <c r="AG39" s="930"/>
      <c r="AH39" s="930"/>
      <c r="AI39" s="930"/>
      <c r="AJ39" s="953"/>
      <c r="AK39" s="931"/>
      <c r="AL39" s="926"/>
      <c r="AM39" s="926"/>
      <c r="AN39" s="926"/>
      <c r="AO39" s="926"/>
      <c r="AP39" s="926"/>
      <c r="AQ39" s="926"/>
      <c r="AR39" s="926"/>
      <c r="AS39" s="926"/>
      <c r="AT39" s="926"/>
      <c r="AU39" s="926"/>
      <c r="AV39" s="926"/>
      <c r="AW39" s="926"/>
      <c r="AX39" s="926"/>
      <c r="AY39" s="926"/>
      <c r="AZ39" s="959"/>
      <c r="BA39" s="959"/>
      <c r="BB39" s="959"/>
      <c r="BC39" s="959"/>
      <c r="BD39" s="959"/>
      <c r="BE39" s="927"/>
      <c r="BF39" s="927"/>
      <c r="BG39" s="927"/>
      <c r="BH39" s="927"/>
      <c r="BI39" s="928"/>
      <c r="BJ39" s="60"/>
      <c r="BK39" s="60"/>
      <c r="BL39" s="60"/>
      <c r="BM39" s="60"/>
      <c r="BN39" s="60"/>
      <c r="BO39" s="59"/>
      <c r="BP39" s="59"/>
      <c r="BQ39" s="56">
        <v>33</v>
      </c>
      <c r="BR39" s="76"/>
      <c r="BS39" s="922"/>
      <c r="BT39" s="923"/>
      <c r="BU39" s="923"/>
      <c r="BV39" s="923"/>
      <c r="BW39" s="923"/>
      <c r="BX39" s="923"/>
      <c r="BY39" s="923"/>
      <c r="BZ39" s="923"/>
      <c r="CA39" s="923"/>
      <c r="CB39" s="923"/>
      <c r="CC39" s="923"/>
      <c r="CD39" s="923"/>
      <c r="CE39" s="923"/>
      <c r="CF39" s="923"/>
      <c r="CG39" s="924"/>
      <c r="CH39" s="929"/>
      <c r="CI39" s="930"/>
      <c r="CJ39" s="930"/>
      <c r="CK39" s="930"/>
      <c r="CL39" s="940"/>
      <c r="CM39" s="929"/>
      <c r="CN39" s="930"/>
      <c r="CO39" s="930"/>
      <c r="CP39" s="930"/>
      <c r="CQ39" s="940"/>
      <c r="CR39" s="929"/>
      <c r="CS39" s="930"/>
      <c r="CT39" s="930"/>
      <c r="CU39" s="930"/>
      <c r="CV39" s="940"/>
      <c r="CW39" s="929"/>
      <c r="CX39" s="930"/>
      <c r="CY39" s="930"/>
      <c r="CZ39" s="930"/>
      <c r="DA39" s="940"/>
      <c r="DB39" s="929"/>
      <c r="DC39" s="930"/>
      <c r="DD39" s="930"/>
      <c r="DE39" s="930"/>
      <c r="DF39" s="940"/>
      <c r="DG39" s="929"/>
      <c r="DH39" s="930"/>
      <c r="DI39" s="930"/>
      <c r="DJ39" s="930"/>
      <c r="DK39" s="940"/>
      <c r="DL39" s="929"/>
      <c r="DM39" s="930"/>
      <c r="DN39" s="930"/>
      <c r="DO39" s="930"/>
      <c r="DP39" s="940"/>
      <c r="DQ39" s="929"/>
      <c r="DR39" s="930"/>
      <c r="DS39" s="930"/>
      <c r="DT39" s="930"/>
      <c r="DU39" s="940"/>
      <c r="DV39" s="922"/>
      <c r="DW39" s="923"/>
      <c r="DX39" s="923"/>
      <c r="DY39" s="923"/>
      <c r="DZ39" s="941"/>
      <c r="EA39" s="52"/>
    </row>
    <row r="40" spans="1:131" ht="26.25" customHeight="1" x14ac:dyDescent="0.15">
      <c r="A40" s="56">
        <v>13</v>
      </c>
      <c r="B40" s="922"/>
      <c r="C40" s="923"/>
      <c r="D40" s="923"/>
      <c r="E40" s="923"/>
      <c r="F40" s="923"/>
      <c r="G40" s="923"/>
      <c r="H40" s="923"/>
      <c r="I40" s="923"/>
      <c r="J40" s="923"/>
      <c r="K40" s="923"/>
      <c r="L40" s="923"/>
      <c r="M40" s="923"/>
      <c r="N40" s="923"/>
      <c r="O40" s="923"/>
      <c r="P40" s="924"/>
      <c r="Q40" s="925"/>
      <c r="R40" s="926"/>
      <c r="S40" s="926"/>
      <c r="T40" s="926"/>
      <c r="U40" s="926"/>
      <c r="V40" s="926"/>
      <c r="W40" s="926"/>
      <c r="X40" s="926"/>
      <c r="Y40" s="926"/>
      <c r="Z40" s="926"/>
      <c r="AA40" s="926"/>
      <c r="AB40" s="926"/>
      <c r="AC40" s="926"/>
      <c r="AD40" s="926"/>
      <c r="AE40" s="932"/>
      <c r="AF40" s="952"/>
      <c r="AG40" s="930"/>
      <c r="AH40" s="930"/>
      <c r="AI40" s="930"/>
      <c r="AJ40" s="953"/>
      <c r="AK40" s="931"/>
      <c r="AL40" s="926"/>
      <c r="AM40" s="926"/>
      <c r="AN40" s="926"/>
      <c r="AO40" s="926"/>
      <c r="AP40" s="926"/>
      <c r="AQ40" s="926"/>
      <c r="AR40" s="926"/>
      <c r="AS40" s="926"/>
      <c r="AT40" s="926"/>
      <c r="AU40" s="926"/>
      <c r="AV40" s="926"/>
      <c r="AW40" s="926"/>
      <c r="AX40" s="926"/>
      <c r="AY40" s="926"/>
      <c r="AZ40" s="959"/>
      <c r="BA40" s="959"/>
      <c r="BB40" s="959"/>
      <c r="BC40" s="959"/>
      <c r="BD40" s="959"/>
      <c r="BE40" s="927"/>
      <c r="BF40" s="927"/>
      <c r="BG40" s="927"/>
      <c r="BH40" s="927"/>
      <c r="BI40" s="928"/>
      <c r="BJ40" s="60"/>
      <c r="BK40" s="60"/>
      <c r="BL40" s="60"/>
      <c r="BM40" s="60"/>
      <c r="BN40" s="60"/>
      <c r="BO40" s="59"/>
      <c r="BP40" s="59"/>
      <c r="BQ40" s="56">
        <v>34</v>
      </c>
      <c r="BR40" s="76"/>
      <c r="BS40" s="922"/>
      <c r="BT40" s="923"/>
      <c r="BU40" s="923"/>
      <c r="BV40" s="923"/>
      <c r="BW40" s="923"/>
      <c r="BX40" s="923"/>
      <c r="BY40" s="923"/>
      <c r="BZ40" s="923"/>
      <c r="CA40" s="923"/>
      <c r="CB40" s="923"/>
      <c r="CC40" s="923"/>
      <c r="CD40" s="923"/>
      <c r="CE40" s="923"/>
      <c r="CF40" s="923"/>
      <c r="CG40" s="924"/>
      <c r="CH40" s="929"/>
      <c r="CI40" s="930"/>
      <c r="CJ40" s="930"/>
      <c r="CK40" s="930"/>
      <c r="CL40" s="940"/>
      <c r="CM40" s="929"/>
      <c r="CN40" s="930"/>
      <c r="CO40" s="930"/>
      <c r="CP40" s="930"/>
      <c r="CQ40" s="940"/>
      <c r="CR40" s="929"/>
      <c r="CS40" s="930"/>
      <c r="CT40" s="930"/>
      <c r="CU40" s="930"/>
      <c r="CV40" s="940"/>
      <c r="CW40" s="929"/>
      <c r="CX40" s="930"/>
      <c r="CY40" s="930"/>
      <c r="CZ40" s="930"/>
      <c r="DA40" s="940"/>
      <c r="DB40" s="929"/>
      <c r="DC40" s="930"/>
      <c r="DD40" s="930"/>
      <c r="DE40" s="930"/>
      <c r="DF40" s="940"/>
      <c r="DG40" s="929"/>
      <c r="DH40" s="930"/>
      <c r="DI40" s="930"/>
      <c r="DJ40" s="930"/>
      <c r="DK40" s="940"/>
      <c r="DL40" s="929"/>
      <c r="DM40" s="930"/>
      <c r="DN40" s="930"/>
      <c r="DO40" s="930"/>
      <c r="DP40" s="940"/>
      <c r="DQ40" s="929"/>
      <c r="DR40" s="930"/>
      <c r="DS40" s="930"/>
      <c r="DT40" s="930"/>
      <c r="DU40" s="940"/>
      <c r="DV40" s="922"/>
      <c r="DW40" s="923"/>
      <c r="DX40" s="923"/>
      <c r="DY40" s="923"/>
      <c r="DZ40" s="941"/>
      <c r="EA40" s="52"/>
    </row>
    <row r="41" spans="1:131" ht="26.25" customHeight="1" x14ac:dyDescent="0.15">
      <c r="A41" s="56">
        <v>14</v>
      </c>
      <c r="B41" s="922"/>
      <c r="C41" s="923"/>
      <c r="D41" s="923"/>
      <c r="E41" s="923"/>
      <c r="F41" s="923"/>
      <c r="G41" s="923"/>
      <c r="H41" s="923"/>
      <c r="I41" s="923"/>
      <c r="J41" s="923"/>
      <c r="K41" s="923"/>
      <c r="L41" s="923"/>
      <c r="M41" s="923"/>
      <c r="N41" s="923"/>
      <c r="O41" s="923"/>
      <c r="P41" s="924"/>
      <c r="Q41" s="925"/>
      <c r="R41" s="926"/>
      <c r="S41" s="926"/>
      <c r="T41" s="926"/>
      <c r="U41" s="926"/>
      <c r="V41" s="926"/>
      <c r="W41" s="926"/>
      <c r="X41" s="926"/>
      <c r="Y41" s="926"/>
      <c r="Z41" s="926"/>
      <c r="AA41" s="926"/>
      <c r="AB41" s="926"/>
      <c r="AC41" s="926"/>
      <c r="AD41" s="926"/>
      <c r="AE41" s="932"/>
      <c r="AF41" s="952"/>
      <c r="AG41" s="930"/>
      <c r="AH41" s="930"/>
      <c r="AI41" s="930"/>
      <c r="AJ41" s="953"/>
      <c r="AK41" s="931"/>
      <c r="AL41" s="926"/>
      <c r="AM41" s="926"/>
      <c r="AN41" s="926"/>
      <c r="AO41" s="926"/>
      <c r="AP41" s="926"/>
      <c r="AQ41" s="926"/>
      <c r="AR41" s="926"/>
      <c r="AS41" s="926"/>
      <c r="AT41" s="926"/>
      <c r="AU41" s="926"/>
      <c r="AV41" s="926"/>
      <c r="AW41" s="926"/>
      <c r="AX41" s="926"/>
      <c r="AY41" s="926"/>
      <c r="AZ41" s="959"/>
      <c r="BA41" s="959"/>
      <c r="BB41" s="959"/>
      <c r="BC41" s="959"/>
      <c r="BD41" s="959"/>
      <c r="BE41" s="927"/>
      <c r="BF41" s="927"/>
      <c r="BG41" s="927"/>
      <c r="BH41" s="927"/>
      <c r="BI41" s="928"/>
      <c r="BJ41" s="60"/>
      <c r="BK41" s="60"/>
      <c r="BL41" s="60"/>
      <c r="BM41" s="60"/>
      <c r="BN41" s="60"/>
      <c r="BO41" s="59"/>
      <c r="BP41" s="59"/>
      <c r="BQ41" s="56">
        <v>35</v>
      </c>
      <c r="BR41" s="76"/>
      <c r="BS41" s="922"/>
      <c r="BT41" s="923"/>
      <c r="BU41" s="923"/>
      <c r="BV41" s="923"/>
      <c r="BW41" s="923"/>
      <c r="BX41" s="923"/>
      <c r="BY41" s="923"/>
      <c r="BZ41" s="923"/>
      <c r="CA41" s="923"/>
      <c r="CB41" s="923"/>
      <c r="CC41" s="923"/>
      <c r="CD41" s="923"/>
      <c r="CE41" s="923"/>
      <c r="CF41" s="923"/>
      <c r="CG41" s="924"/>
      <c r="CH41" s="929"/>
      <c r="CI41" s="930"/>
      <c r="CJ41" s="930"/>
      <c r="CK41" s="930"/>
      <c r="CL41" s="940"/>
      <c r="CM41" s="929"/>
      <c r="CN41" s="930"/>
      <c r="CO41" s="930"/>
      <c r="CP41" s="930"/>
      <c r="CQ41" s="940"/>
      <c r="CR41" s="929"/>
      <c r="CS41" s="930"/>
      <c r="CT41" s="930"/>
      <c r="CU41" s="930"/>
      <c r="CV41" s="940"/>
      <c r="CW41" s="929"/>
      <c r="CX41" s="930"/>
      <c r="CY41" s="930"/>
      <c r="CZ41" s="930"/>
      <c r="DA41" s="940"/>
      <c r="DB41" s="929"/>
      <c r="DC41" s="930"/>
      <c r="DD41" s="930"/>
      <c r="DE41" s="930"/>
      <c r="DF41" s="940"/>
      <c r="DG41" s="929"/>
      <c r="DH41" s="930"/>
      <c r="DI41" s="930"/>
      <c r="DJ41" s="930"/>
      <c r="DK41" s="940"/>
      <c r="DL41" s="929"/>
      <c r="DM41" s="930"/>
      <c r="DN41" s="930"/>
      <c r="DO41" s="930"/>
      <c r="DP41" s="940"/>
      <c r="DQ41" s="929"/>
      <c r="DR41" s="930"/>
      <c r="DS41" s="930"/>
      <c r="DT41" s="930"/>
      <c r="DU41" s="940"/>
      <c r="DV41" s="922"/>
      <c r="DW41" s="923"/>
      <c r="DX41" s="923"/>
      <c r="DY41" s="923"/>
      <c r="DZ41" s="941"/>
      <c r="EA41" s="52"/>
    </row>
    <row r="42" spans="1:131" ht="26.25" customHeight="1" x14ac:dyDescent="0.15">
      <c r="A42" s="56">
        <v>15</v>
      </c>
      <c r="B42" s="922"/>
      <c r="C42" s="923"/>
      <c r="D42" s="923"/>
      <c r="E42" s="923"/>
      <c r="F42" s="923"/>
      <c r="G42" s="923"/>
      <c r="H42" s="923"/>
      <c r="I42" s="923"/>
      <c r="J42" s="923"/>
      <c r="K42" s="923"/>
      <c r="L42" s="923"/>
      <c r="M42" s="923"/>
      <c r="N42" s="923"/>
      <c r="O42" s="923"/>
      <c r="P42" s="924"/>
      <c r="Q42" s="925"/>
      <c r="R42" s="926"/>
      <c r="S42" s="926"/>
      <c r="T42" s="926"/>
      <c r="U42" s="926"/>
      <c r="V42" s="926"/>
      <c r="W42" s="926"/>
      <c r="X42" s="926"/>
      <c r="Y42" s="926"/>
      <c r="Z42" s="926"/>
      <c r="AA42" s="926"/>
      <c r="AB42" s="926"/>
      <c r="AC42" s="926"/>
      <c r="AD42" s="926"/>
      <c r="AE42" s="932"/>
      <c r="AF42" s="952"/>
      <c r="AG42" s="930"/>
      <c r="AH42" s="930"/>
      <c r="AI42" s="930"/>
      <c r="AJ42" s="953"/>
      <c r="AK42" s="931"/>
      <c r="AL42" s="926"/>
      <c r="AM42" s="926"/>
      <c r="AN42" s="926"/>
      <c r="AO42" s="926"/>
      <c r="AP42" s="926"/>
      <c r="AQ42" s="926"/>
      <c r="AR42" s="926"/>
      <c r="AS42" s="926"/>
      <c r="AT42" s="926"/>
      <c r="AU42" s="926"/>
      <c r="AV42" s="926"/>
      <c r="AW42" s="926"/>
      <c r="AX42" s="926"/>
      <c r="AY42" s="926"/>
      <c r="AZ42" s="959"/>
      <c r="BA42" s="959"/>
      <c r="BB42" s="959"/>
      <c r="BC42" s="959"/>
      <c r="BD42" s="959"/>
      <c r="BE42" s="927"/>
      <c r="BF42" s="927"/>
      <c r="BG42" s="927"/>
      <c r="BH42" s="927"/>
      <c r="BI42" s="928"/>
      <c r="BJ42" s="60"/>
      <c r="BK42" s="60"/>
      <c r="BL42" s="60"/>
      <c r="BM42" s="60"/>
      <c r="BN42" s="60"/>
      <c r="BO42" s="59"/>
      <c r="BP42" s="59"/>
      <c r="BQ42" s="56">
        <v>36</v>
      </c>
      <c r="BR42" s="76"/>
      <c r="BS42" s="922"/>
      <c r="BT42" s="923"/>
      <c r="BU42" s="923"/>
      <c r="BV42" s="923"/>
      <c r="BW42" s="923"/>
      <c r="BX42" s="923"/>
      <c r="BY42" s="923"/>
      <c r="BZ42" s="923"/>
      <c r="CA42" s="923"/>
      <c r="CB42" s="923"/>
      <c r="CC42" s="923"/>
      <c r="CD42" s="923"/>
      <c r="CE42" s="923"/>
      <c r="CF42" s="923"/>
      <c r="CG42" s="924"/>
      <c r="CH42" s="929"/>
      <c r="CI42" s="930"/>
      <c r="CJ42" s="930"/>
      <c r="CK42" s="930"/>
      <c r="CL42" s="940"/>
      <c r="CM42" s="929"/>
      <c r="CN42" s="930"/>
      <c r="CO42" s="930"/>
      <c r="CP42" s="930"/>
      <c r="CQ42" s="940"/>
      <c r="CR42" s="929"/>
      <c r="CS42" s="930"/>
      <c r="CT42" s="930"/>
      <c r="CU42" s="930"/>
      <c r="CV42" s="940"/>
      <c r="CW42" s="929"/>
      <c r="CX42" s="930"/>
      <c r="CY42" s="930"/>
      <c r="CZ42" s="930"/>
      <c r="DA42" s="940"/>
      <c r="DB42" s="929"/>
      <c r="DC42" s="930"/>
      <c r="DD42" s="930"/>
      <c r="DE42" s="930"/>
      <c r="DF42" s="940"/>
      <c r="DG42" s="929"/>
      <c r="DH42" s="930"/>
      <c r="DI42" s="930"/>
      <c r="DJ42" s="930"/>
      <c r="DK42" s="940"/>
      <c r="DL42" s="929"/>
      <c r="DM42" s="930"/>
      <c r="DN42" s="930"/>
      <c r="DO42" s="930"/>
      <c r="DP42" s="940"/>
      <c r="DQ42" s="929"/>
      <c r="DR42" s="930"/>
      <c r="DS42" s="930"/>
      <c r="DT42" s="930"/>
      <c r="DU42" s="940"/>
      <c r="DV42" s="922"/>
      <c r="DW42" s="923"/>
      <c r="DX42" s="923"/>
      <c r="DY42" s="923"/>
      <c r="DZ42" s="941"/>
      <c r="EA42" s="52"/>
    </row>
    <row r="43" spans="1:131" ht="26.25" customHeight="1" x14ac:dyDescent="0.15">
      <c r="A43" s="56">
        <v>16</v>
      </c>
      <c r="B43" s="922"/>
      <c r="C43" s="923"/>
      <c r="D43" s="923"/>
      <c r="E43" s="923"/>
      <c r="F43" s="923"/>
      <c r="G43" s="923"/>
      <c r="H43" s="923"/>
      <c r="I43" s="923"/>
      <c r="J43" s="923"/>
      <c r="K43" s="923"/>
      <c r="L43" s="923"/>
      <c r="M43" s="923"/>
      <c r="N43" s="923"/>
      <c r="O43" s="923"/>
      <c r="P43" s="924"/>
      <c r="Q43" s="925"/>
      <c r="R43" s="926"/>
      <c r="S43" s="926"/>
      <c r="T43" s="926"/>
      <c r="U43" s="926"/>
      <c r="V43" s="926"/>
      <c r="W43" s="926"/>
      <c r="X43" s="926"/>
      <c r="Y43" s="926"/>
      <c r="Z43" s="926"/>
      <c r="AA43" s="926"/>
      <c r="AB43" s="926"/>
      <c r="AC43" s="926"/>
      <c r="AD43" s="926"/>
      <c r="AE43" s="932"/>
      <c r="AF43" s="952"/>
      <c r="AG43" s="930"/>
      <c r="AH43" s="930"/>
      <c r="AI43" s="930"/>
      <c r="AJ43" s="953"/>
      <c r="AK43" s="931"/>
      <c r="AL43" s="926"/>
      <c r="AM43" s="926"/>
      <c r="AN43" s="926"/>
      <c r="AO43" s="926"/>
      <c r="AP43" s="926"/>
      <c r="AQ43" s="926"/>
      <c r="AR43" s="926"/>
      <c r="AS43" s="926"/>
      <c r="AT43" s="926"/>
      <c r="AU43" s="926"/>
      <c r="AV43" s="926"/>
      <c r="AW43" s="926"/>
      <c r="AX43" s="926"/>
      <c r="AY43" s="926"/>
      <c r="AZ43" s="959"/>
      <c r="BA43" s="959"/>
      <c r="BB43" s="959"/>
      <c r="BC43" s="959"/>
      <c r="BD43" s="959"/>
      <c r="BE43" s="927"/>
      <c r="BF43" s="927"/>
      <c r="BG43" s="927"/>
      <c r="BH43" s="927"/>
      <c r="BI43" s="928"/>
      <c r="BJ43" s="60"/>
      <c r="BK43" s="60"/>
      <c r="BL43" s="60"/>
      <c r="BM43" s="60"/>
      <c r="BN43" s="60"/>
      <c r="BO43" s="59"/>
      <c r="BP43" s="59"/>
      <c r="BQ43" s="56">
        <v>37</v>
      </c>
      <c r="BR43" s="76"/>
      <c r="BS43" s="922"/>
      <c r="BT43" s="923"/>
      <c r="BU43" s="923"/>
      <c r="BV43" s="923"/>
      <c r="BW43" s="923"/>
      <c r="BX43" s="923"/>
      <c r="BY43" s="923"/>
      <c r="BZ43" s="923"/>
      <c r="CA43" s="923"/>
      <c r="CB43" s="923"/>
      <c r="CC43" s="923"/>
      <c r="CD43" s="923"/>
      <c r="CE43" s="923"/>
      <c r="CF43" s="923"/>
      <c r="CG43" s="924"/>
      <c r="CH43" s="929"/>
      <c r="CI43" s="930"/>
      <c r="CJ43" s="930"/>
      <c r="CK43" s="930"/>
      <c r="CL43" s="940"/>
      <c r="CM43" s="929"/>
      <c r="CN43" s="930"/>
      <c r="CO43" s="930"/>
      <c r="CP43" s="930"/>
      <c r="CQ43" s="940"/>
      <c r="CR43" s="929"/>
      <c r="CS43" s="930"/>
      <c r="CT43" s="930"/>
      <c r="CU43" s="930"/>
      <c r="CV43" s="940"/>
      <c r="CW43" s="929"/>
      <c r="CX43" s="930"/>
      <c r="CY43" s="930"/>
      <c r="CZ43" s="930"/>
      <c r="DA43" s="940"/>
      <c r="DB43" s="929"/>
      <c r="DC43" s="930"/>
      <c r="DD43" s="930"/>
      <c r="DE43" s="930"/>
      <c r="DF43" s="940"/>
      <c r="DG43" s="929"/>
      <c r="DH43" s="930"/>
      <c r="DI43" s="930"/>
      <c r="DJ43" s="930"/>
      <c r="DK43" s="940"/>
      <c r="DL43" s="929"/>
      <c r="DM43" s="930"/>
      <c r="DN43" s="930"/>
      <c r="DO43" s="930"/>
      <c r="DP43" s="940"/>
      <c r="DQ43" s="929"/>
      <c r="DR43" s="930"/>
      <c r="DS43" s="930"/>
      <c r="DT43" s="930"/>
      <c r="DU43" s="940"/>
      <c r="DV43" s="922"/>
      <c r="DW43" s="923"/>
      <c r="DX43" s="923"/>
      <c r="DY43" s="923"/>
      <c r="DZ43" s="941"/>
      <c r="EA43" s="52"/>
    </row>
    <row r="44" spans="1:131" ht="26.25" customHeight="1" x14ac:dyDescent="0.15">
      <c r="A44" s="56">
        <v>17</v>
      </c>
      <c r="B44" s="922"/>
      <c r="C44" s="923"/>
      <c r="D44" s="923"/>
      <c r="E44" s="923"/>
      <c r="F44" s="923"/>
      <c r="G44" s="923"/>
      <c r="H44" s="923"/>
      <c r="I44" s="923"/>
      <c r="J44" s="923"/>
      <c r="K44" s="923"/>
      <c r="L44" s="923"/>
      <c r="M44" s="923"/>
      <c r="N44" s="923"/>
      <c r="O44" s="923"/>
      <c r="P44" s="924"/>
      <c r="Q44" s="925"/>
      <c r="R44" s="926"/>
      <c r="S44" s="926"/>
      <c r="T44" s="926"/>
      <c r="U44" s="926"/>
      <c r="V44" s="926"/>
      <c r="W44" s="926"/>
      <c r="X44" s="926"/>
      <c r="Y44" s="926"/>
      <c r="Z44" s="926"/>
      <c r="AA44" s="926"/>
      <c r="AB44" s="926"/>
      <c r="AC44" s="926"/>
      <c r="AD44" s="926"/>
      <c r="AE44" s="932"/>
      <c r="AF44" s="952"/>
      <c r="AG44" s="930"/>
      <c r="AH44" s="930"/>
      <c r="AI44" s="930"/>
      <c r="AJ44" s="953"/>
      <c r="AK44" s="931"/>
      <c r="AL44" s="926"/>
      <c r="AM44" s="926"/>
      <c r="AN44" s="926"/>
      <c r="AO44" s="926"/>
      <c r="AP44" s="926"/>
      <c r="AQ44" s="926"/>
      <c r="AR44" s="926"/>
      <c r="AS44" s="926"/>
      <c r="AT44" s="926"/>
      <c r="AU44" s="926"/>
      <c r="AV44" s="926"/>
      <c r="AW44" s="926"/>
      <c r="AX44" s="926"/>
      <c r="AY44" s="926"/>
      <c r="AZ44" s="959"/>
      <c r="BA44" s="959"/>
      <c r="BB44" s="959"/>
      <c r="BC44" s="959"/>
      <c r="BD44" s="959"/>
      <c r="BE44" s="927"/>
      <c r="BF44" s="927"/>
      <c r="BG44" s="927"/>
      <c r="BH44" s="927"/>
      <c r="BI44" s="928"/>
      <c r="BJ44" s="60"/>
      <c r="BK44" s="60"/>
      <c r="BL44" s="60"/>
      <c r="BM44" s="60"/>
      <c r="BN44" s="60"/>
      <c r="BO44" s="59"/>
      <c r="BP44" s="59"/>
      <c r="BQ44" s="56">
        <v>38</v>
      </c>
      <c r="BR44" s="76"/>
      <c r="BS44" s="922"/>
      <c r="BT44" s="923"/>
      <c r="BU44" s="923"/>
      <c r="BV44" s="923"/>
      <c r="BW44" s="923"/>
      <c r="BX44" s="923"/>
      <c r="BY44" s="923"/>
      <c r="BZ44" s="923"/>
      <c r="CA44" s="923"/>
      <c r="CB44" s="923"/>
      <c r="CC44" s="923"/>
      <c r="CD44" s="923"/>
      <c r="CE44" s="923"/>
      <c r="CF44" s="923"/>
      <c r="CG44" s="924"/>
      <c r="CH44" s="929"/>
      <c r="CI44" s="930"/>
      <c r="CJ44" s="930"/>
      <c r="CK44" s="930"/>
      <c r="CL44" s="940"/>
      <c r="CM44" s="929"/>
      <c r="CN44" s="930"/>
      <c r="CO44" s="930"/>
      <c r="CP44" s="930"/>
      <c r="CQ44" s="940"/>
      <c r="CR44" s="929"/>
      <c r="CS44" s="930"/>
      <c r="CT44" s="930"/>
      <c r="CU44" s="930"/>
      <c r="CV44" s="940"/>
      <c r="CW44" s="929"/>
      <c r="CX44" s="930"/>
      <c r="CY44" s="930"/>
      <c r="CZ44" s="930"/>
      <c r="DA44" s="940"/>
      <c r="DB44" s="929"/>
      <c r="DC44" s="930"/>
      <c r="DD44" s="930"/>
      <c r="DE44" s="930"/>
      <c r="DF44" s="940"/>
      <c r="DG44" s="929"/>
      <c r="DH44" s="930"/>
      <c r="DI44" s="930"/>
      <c r="DJ44" s="930"/>
      <c r="DK44" s="940"/>
      <c r="DL44" s="929"/>
      <c r="DM44" s="930"/>
      <c r="DN44" s="930"/>
      <c r="DO44" s="930"/>
      <c r="DP44" s="940"/>
      <c r="DQ44" s="929"/>
      <c r="DR44" s="930"/>
      <c r="DS44" s="930"/>
      <c r="DT44" s="930"/>
      <c r="DU44" s="940"/>
      <c r="DV44" s="922"/>
      <c r="DW44" s="923"/>
      <c r="DX44" s="923"/>
      <c r="DY44" s="923"/>
      <c r="DZ44" s="941"/>
      <c r="EA44" s="52"/>
    </row>
    <row r="45" spans="1:131" ht="26.25" customHeight="1" x14ac:dyDescent="0.15">
      <c r="A45" s="56">
        <v>18</v>
      </c>
      <c r="B45" s="922"/>
      <c r="C45" s="923"/>
      <c r="D45" s="923"/>
      <c r="E45" s="923"/>
      <c r="F45" s="923"/>
      <c r="G45" s="923"/>
      <c r="H45" s="923"/>
      <c r="I45" s="923"/>
      <c r="J45" s="923"/>
      <c r="K45" s="923"/>
      <c r="L45" s="923"/>
      <c r="M45" s="923"/>
      <c r="N45" s="923"/>
      <c r="O45" s="923"/>
      <c r="P45" s="924"/>
      <c r="Q45" s="925"/>
      <c r="R45" s="926"/>
      <c r="S45" s="926"/>
      <c r="T45" s="926"/>
      <c r="U45" s="926"/>
      <c r="V45" s="926"/>
      <c r="W45" s="926"/>
      <c r="X45" s="926"/>
      <c r="Y45" s="926"/>
      <c r="Z45" s="926"/>
      <c r="AA45" s="926"/>
      <c r="AB45" s="926"/>
      <c r="AC45" s="926"/>
      <c r="AD45" s="926"/>
      <c r="AE45" s="932"/>
      <c r="AF45" s="952"/>
      <c r="AG45" s="930"/>
      <c r="AH45" s="930"/>
      <c r="AI45" s="930"/>
      <c r="AJ45" s="953"/>
      <c r="AK45" s="931"/>
      <c r="AL45" s="926"/>
      <c r="AM45" s="926"/>
      <c r="AN45" s="926"/>
      <c r="AO45" s="926"/>
      <c r="AP45" s="926"/>
      <c r="AQ45" s="926"/>
      <c r="AR45" s="926"/>
      <c r="AS45" s="926"/>
      <c r="AT45" s="926"/>
      <c r="AU45" s="926"/>
      <c r="AV45" s="926"/>
      <c r="AW45" s="926"/>
      <c r="AX45" s="926"/>
      <c r="AY45" s="926"/>
      <c r="AZ45" s="959"/>
      <c r="BA45" s="959"/>
      <c r="BB45" s="959"/>
      <c r="BC45" s="959"/>
      <c r="BD45" s="959"/>
      <c r="BE45" s="927"/>
      <c r="BF45" s="927"/>
      <c r="BG45" s="927"/>
      <c r="BH45" s="927"/>
      <c r="BI45" s="928"/>
      <c r="BJ45" s="60"/>
      <c r="BK45" s="60"/>
      <c r="BL45" s="60"/>
      <c r="BM45" s="60"/>
      <c r="BN45" s="60"/>
      <c r="BO45" s="59"/>
      <c r="BP45" s="59"/>
      <c r="BQ45" s="56">
        <v>39</v>
      </c>
      <c r="BR45" s="76"/>
      <c r="BS45" s="922"/>
      <c r="BT45" s="923"/>
      <c r="BU45" s="923"/>
      <c r="BV45" s="923"/>
      <c r="BW45" s="923"/>
      <c r="BX45" s="923"/>
      <c r="BY45" s="923"/>
      <c r="BZ45" s="923"/>
      <c r="CA45" s="923"/>
      <c r="CB45" s="923"/>
      <c r="CC45" s="923"/>
      <c r="CD45" s="923"/>
      <c r="CE45" s="923"/>
      <c r="CF45" s="923"/>
      <c r="CG45" s="924"/>
      <c r="CH45" s="929"/>
      <c r="CI45" s="930"/>
      <c r="CJ45" s="930"/>
      <c r="CK45" s="930"/>
      <c r="CL45" s="940"/>
      <c r="CM45" s="929"/>
      <c r="CN45" s="930"/>
      <c r="CO45" s="930"/>
      <c r="CP45" s="930"/>
      <c r="CQ45" s="940"/>
      <c r="CR45" s="929"/>
      <c r="CS45" s="930"/>
      <c r="CT45" s="930"/>
      <c r="CU45" s="930"/>
      <c r="CV45" s="940"/>
      <c r="CW45" s="929"/>
      <c r="CX45" s="930"/>
      <c r="CY45" s="930"/>
      <c r="CZ45" s="930"/>
      <c r="DA45" s="940"/>
      <c r="DB45" s="929"/>
      <c r="DC45" s="930"/>
      <c r="DD45" s="930"/>
      <c r="DE45" s="930"/>
      <c r="DF45" s="940"/>
      <c r="DG45" s="929"/>
      <c r="DH45" s="930"/>
      <c r="DI45" s="930"/>
      <c r="DJ45" s="930"/>
      <c r="DK45" s="940"/>
      <c r="DL45" s="929"/>
      <c r="DM45" s="930"/>
      <c r="DN45" s="930"/>
      <c r="DO45" s="930"/>
      <c r="DP45" s="940"/>
      <c r="DQ45" s="929"/>
      <c r="DR45" s="930"/>
      <c r="DS45" s="930"/>
      <c r="DT45" s="930"/>
      <c r="DU45" s="940"/>
      <c r="DV45" s="922"/>
      <c r="DW45" s="923"/>
      <c r="DX45" s="923"/>
      <c r="DY45" s="923"/>
      <c r="DZ45" s="941"/>
      <c r="EA45" s="52"/>
    </row>
    <row r="46" spans="1:131" ht="26.25" customHeight="1" x14ac:dyDescent="0.15">
      <c r="A46" s="56">
        <v>19</v>
      </c>
      <c r="B46" s="922"/>
      <c r="C46" s="923"/>
      <c r="D46" s="923"/>
      <c r="E46" s="923"/>
      <c r="F46" s="923"/>
      <c r="G46" s="923"/>
      <c r="H46" s="923"/>
      <c r="I46" s="923"/>
      <c r="J46" s="923"/>
      <c r="K46" s="923"/>
      <c r="L46" s="923"/>
      <c r="M46" s="923"/>
      <c r="N46" s="923"/>
      <c r="O46" s="923"/>
      <c r="P46" s="924"/>
      <c r="Q46" s="925"/>
      <c r="R46" s="926"/>
      <c r="S46" s="926"/>
      <c r="T46" s="926"/>
      <c r="U46" s="926"/>
      <c r="V46" s="926"/>
      <c r="W46" s="926"/>
      <c r="X46" s="926"/>
      <c r="Y46" s="926"/>
      <c r="Z46" s="926"/>
      <c r="AA46" s="926"/>
      <c r="AB46" s="926"/>
      <c r="AC46" s="926"/>
      <c r="AD46" s="926"/>
      <c r="AE46" s="932"/>
      <c r="AF46" s="952"/>
      <c r="AG46" s="930"/>
      <c r="AH46" s="930"/>
      <c r="AI46" s="930"/>
      <c r="AJ46" s="953"/>
      <c r="AK46" s="931"/>
      <c r="AL46" s="926"/>
      <c r="AM46" s="926"/>
      <c r="AN46" s="926"/>
      <c r="AO46" s="926"/>
      <c r="AP46" s="926"/>
      <c r="AQ46" s="926"/>
      <c r="AR46" s="926"/>
      <c r="AS46" s="926"/>
      <c r="AT46" s="926"/>
      <c r="AU46" s="926"/>
      <c r="AV46" s="926"/>
      <c r="AW46" s="926"/>
      <c r="AX46" s="926"/>
      <c r="AY46" s="926"/>
      <c r="AZ46" s="959"/>
      <c r="BA46" s="959"/>
      <c r="BB46" s="959"/>
      <c r="BC46" s="959"/>
      <c r="BD46" s="959"/>
      <c r="BE46" s="927"/>
      <c r="BF46" s="927"/>
      <c r="BG46" s="927"/>
      <c r="BH46" s="927"/>
      <c r="BI46" s="928"/>
      <c r="BJ46" s="60"/>
      <c r="BK46" s="60"/>
      <c r="BL46" s="60"/>
      <c r="BM46" s="60"/>
      <c r="BN46" s="60"/>
      <c r="BO46" s="59"/>
      <c r="BP46" s="59"/>
      <c r="BQ46" s="56">
        <v>40</v>
      </c>
      <c r="BR46" s="76"/>
      <c r="BS46" s="922"/>
      <c r="BT46" s="923"/>
      <c r="BU46" s="923"/>
      <c r="BV46" s="923"/>
      <c r="BW46" s="923"/>
      <c r="BX46" s="923"/>
      <c r="BY46" s="923"/>
      <c r="BZ46" s="923"/>
      <c r="CA46" s="923"/>
      <c r="CB46" s="923"/>
      <c r="CC46" s="923"/>
      <c r="CD46" s="923"/>
      <c r="CE46" s="923"/>
      <c r="CF46" s="923"/>
      <c r="CG46" s="924"/>
      <c r="CH46" s="929"/>
      <c r="CI46" s="930"/>
      <c r="CJ46" s="930"/>
      <c r="CK46" s="930"/>
      <c r="CL46" s="940"/>
      <c r="CM46" s="929"/>
      <c r="CN46" s="930"/>
      <c r="CO46" s="930"/>
      <c r="CP46" s="930"/>
      <c r="CQ46" s="940"/>
      <c r="CR46" s="929"/>
      <c r="CS46" s="930"/>
      <c r="CT46" s="930"/>
      <c r="CU46" s="930"/>
      <c r="CV46" s="940"/>
      <c r="CW46" s="929"/>
      <c r="CX46" s="930"/>
      <c r="CY46" s="930"/>
      <c r="CZ46" s="930"/>
      <c r="DA46" s="940"/>
      <c r="DB46" s="929"/>
      <c r="DC46" s="930"/>
      <c r="DD46" s="930"/>
      <c r="DE46" s="930"/>
      <c r="DF46" s="940"/>
      <c r="DG46" s="929"/>
      <c r="DH46" s="930"/>
      <c r="DI46" s="930"/>
      <c r="DJ46" s="930"/>
      <c r="DK46" s="940"/>
      <c r="DL46" s="929"/>
      <c r="DM46" s="930"/>
      <c r="DN46" s="930"/>
      <c r="DO46" s="930"/>
      <c r="DP46" s="940"/>
      <c r="DQ46" s="929"/>
      <c r="DR46" s="930"/>
      <c r="DS46" s="930"/>
      <c r="DT46" s="930"/>
      <c r="DU46" s="940"/>
      <c r="DV46" s="922"/>
      <c r="DW46" s="923"/>
      <c r="DX46" s="923"/>
      <c r="DY46" s="923"/>
      <c r="DZ46" s="941"/>
      <c r="EA46" s="52"/>
    </row>
    <row r="47" spans="1:131" ht="26.25" customHeight="1" x14ac:dyDescent="0.15">
      <c r="A47" s="56">
        <v>20</v>
      </c>
      <c r="B47" s="922"/>
      <c r="C47" s="923"/>
      <c r="D47" s="923"/>
      <c r="E47" s="923"/>
      <c r="F47" s="923"/>
      <c r="G47" s="923"/>
      <c r="H47" s="923"/>
      <c r="I47" s="923"/>
      <c r="J47" s="923"/>
      <c r="K47" s="923"/>
      <c r="L47" s="923"/>
      <c r="M47" s="923"/>
      <c r="N47" s="923"/>
      <c r="O47" s="923"/>
      <c r="P47" s="924"/>
      <c r="Q47" s="925"/>
      <c r="R47" s="926"/>
      <c r="S47" s="926"/>
      <c r="T47" s="926"/>
      <c r="U47" s="926"/>
      <c r="V47" s="926"/>
      <c r="W47" s="926"/>
      <c r="X47" s="926"/>
      <c r="Y47" s="926"/>
      <c r="Z47" s="926"/>
      <c r="AA47" s="926"/>
      <c r="AB47" s="926"/>
      <c r="AC47" s="926"/>
      <c r="AD47" s="926"/>
      <c r="AE47" s="932"/>
      <c r="AF47" s="952"/>
      <c r="AG47" s="930"/>
      <c r="AH47" s="930"/>
      <c r="AI47" s="930"/>
      <c r="AJ47" s="953"/>
      <c r="AK47" s="931"/>
      <c r="AL47" s="926"/>
      <c r="AM47" s="926"/>
      <c r="AN47" s="926"/>
      <c r="AO47" s="926"/>
      <c r="AP47" s="926"/>
      <c r="AQ47" s="926"/>
      <c r="AR47" s="926"/>
      <c r="AS47" s="926"/>
      <c r="AT47" s="926"/>
      <c r="AU47" s="926"/>
      <c r="AV47" s="926"/>
      <c r="AW47" s="926"/>
      <c r="AX47" s="926"/>
      <c r="AY47" s="926"/>
      <c r="AZ47" s="959"/>
      <c r="BA47" s="959"/>
      <c r="BB47" s="959"/>
      <c r="BC47" s="959"/>
      <c r="BD47" s="959"/>
      <c r="BE47" s="927"/>
      <c r="BF47" s="927"/>
      <c r="BG47" s="927"/>
      <c r="BH47" s="927"/>
      <c r="BI47" s="928"/>
      <c r="BJ47" s="60"/>
      <c r="BK47" s="60"/>
      <c r="BL47" s="60"/>
      <c r="BM47" s="60"/>
      <c r="BN47" s="60"/>
      <c r="BO47" s="59"/>
      <c r="BP47" s="59"/>
      <c r="BQ47" s="56">
        <v>41</v>
      </c>
      <c r="BR47" s="76"/>
      <c r="BS47" s="922"/>
      <c r="BT47" s="923"/>
      <c r="BU47" s="923"/>
      <c r="BV47" s="923"/>
      <c r="BW47" s="923"/>
      <c r="BX47" s="923"/>
      <c r="BY47" s="923"/>
      <c r="BZ47" s="923"/>
      <c r="CA47" s="923"/>
      <c r="CB47" s="923"/>
      <c r="CC47" s="923"/>
      <c r="CD47" s="923"/>
      <c r="CE47" s="923"/>
      <c r="CF47" s="923"/>
      <c r="CG47" s="924"/>
      <c r="CH47" s="929"/>
      <c r="CI47" s="930"/>
      <c r="CJ47" s="930"/>
      <c r="CK47" s="930"/>
      <c r="CL47" s="940"/>
      <c r="CM47" s="929"/>
      <c r="CN47" s="930"/>
      <c r="CO47" s="930"/>
      <c r="CP47" s="930"/>
      <c r="CQ47" s="940"/>
      <c r="CR47" s="929"/>
      <c r="CS47" s="930"/>
      <c r="CT47" s="930"/>
      <c r="CU47" s="930"/>
      <c r="CV47" s="940"/>
      <c r="CW47" s="929"/>
      <c r="CX47" s="930"/>
      <c r="CY47" s="930"/>
      <c r="CZ47" s="930"/>
      <c r="DA47" s="940"/>
      <c r="DB47" s="929"/>
      <c r="DC47" s="930"/>
      <c r="DD47" s="930"/>
      <c r="DE47" s="930"/>
      <c r="DF47" s="940"/>
      <c r="DG47" s="929"/>
      <c r="DH47" s="930"/>
      <c r="DI47" s="930"/>
      <c r="DJ47" s="930"/>
      <c r="DK47" s="940"/>
      <c r="DL47" s="929"/>
      <c r="DM47" s="930"/>
      <c r="DN47" s="930"/>
      <c r="DO47" s="930"/>
      <c r="DP47" s="940"/>
      <c r="DQ47" s="929"/>
      <c r="DR47" s="930"/>
      <c r="DS47" s="930"/>
      <c r="DT47" s="930"/>
      <c r="DU47" s="940"/>
      <c r="DV47" s="922"/>
      <c r="DW47" s="923"/>
      <c r="DX47" s="923"/>
      <c r="DY47" s="923"/>
      <c r="DZ47" s="941"/>
      <c r="EA47" s="52"/>
    </row>
    <row r="48" spans="1:131" ht="26.25" customHeight="1" x14ac:dyDescent="0.15">
      <c r="A48" s="56">
        <v>21</v>
      </c>
      <c r="B48" s="922"/>
      <c r="C48" s="923"/>
      <c r="D48" s="923"/>
      <c r="E48" s="923"/>
      <c r="F48" s="923"/>
      <c r="G48" s="923"/>
      <c r="H48" s="923"/>
      <c r="I48" s="923"/>
      <c r="J48" s="923"/>
      <c r="K48" s="923"/>
      <c r="L48" s="923"/>
      <c r="M48" s="923"/>
      <c r="N48" s="923"/>
      <c r="O48" s="923"/>
      <c r="P48" s="924"/>
      <c r="Q48" s="925"/>
      <c r="R48" s="926"/>
      <c r="S48" s="926"/>
      <c r="T48" s="926"/>
      <c r="U48" s="926"/>
      <c r="V48" s="926"/>
      <c r="W48" s="926"/>
      <c r="X48" s="926"/>
      <c r="Y48" s="926"/>
      <c r="Z48" s="926"/>
      <c r="AA48" s="926"/>
      <c r="AB48" s="926"/>
      <c r="AC48" s="926"/>
      <c r="AD48" s="926"/>
      <c r="AE48" s="932"/>
      <c r="AF48" s="952"/>
      <c r="AG48" s="930"/>
      <c r="AH48" s="930"/>
      <c r="AI48" s="930"/>
      <c r="AJ48" s="953"/>
      <c r="AK48" s="931"/>
      <c r="AL48" s="926"/>
      <c r="AM48" s="926"/>
      <c r="AN48" s="926"/>
      <c r="AO48" s="926"/>
      <c r="AP48" s="926"/>
      <c r="AQ48" s="926"/>
      <c r="AR48" s="926"/>
      <c r="AS48" s="926"/>
      <c r="AT48" s="926"/>
      <c r="AU48" s="926"/>
      <c r="AV48" s="926"/>
      <c r="AW48" s="926"/>
      <c r="AX48" s="926"/>
      <c r="AY48" s="926"/>
      <c r="AZ48" s="959"/>
      <c r="BA48" s="959"/>
      <c r="BB48" s="959"/>
      <c r="BC48" s="959"/>
      <c r="BD48" s="959"/>
      <c r="BE48" s="927"/>
      <c r="BF48" s="927"/>
      <c r="BG48" s="927"/>
      <c r="BH48" s="927"/>
      <c r="BI48" s="928"/>
      <c r="BJ48" s="60"/>
      <c r="BK48" s="60"/>
      <c r="BL48" s="60"/>
      <c r="BM48" s="60"/>
      <c r="BN48" s="60"/>
      <c r="BO48" s="59"/>
      <c r="BP48" s="59"/>
      <c r="BQ48" s="56">
        <v>42</v>
      </c>
      <c r="BR48" s="76"/>
      <c r="BS48" s="922"/>
      <c r="BT48" s="923"/>
      <c r="BU48" s="923"/>
      <c r="BV48" s="923"/>
      <c r="BW48" s="923"/>
      <c r="BX48" s="923"/>
      <c r="BY48" s="923"/>
      <c r="BZ48" s="923"/>
      <c r="CA48" s="923"/>
      <c r="CB48" s="923"/>
      <c r="CC48" s="923"/>
      <c r="CD48" s="923"/>
      <c r="CE48" s="923"/>
      <c r="CF48" s="923"/>
      <c r="CG48" s="924"/>
      <c r="CH48" s="929"/>
      <c r="CI48" s="930"/>
      <c r="CJ48" s="930"/>
      <c r="CK48" s="930"/>
      <c r="CL48" s="940"/>
      <c r="CM48" s="929"/>
      <c r="CN48" s="930"/>
      <c r="CO48" s="930"/>
      <c r="CP48" s="930"/>
      <c r="CQ48" s="940"/>
      <c r="CR48" s="929"/>
      <c r="CS48" s="930"/>
      <c r="CT48" s="930"/>
      <c r="CU48" s="930"/>
      <c r="CV48" s="940"/>
      <c r="CW48" s="929"/>
      <c r="CX48" s="930"/>
      <c r="CY48" s="930"/>
      <c r="CZ48" s="930"/>
      <c r="DA48" s="940"/>
      <c r="DB48" s="929"/>
      <c r="DC48" s="930"/>
      <c r="DD48" s="930"/>
      <c r="DE48" s="930"/>
      <c r="DF48" s="940"/>
      <c r="DG48" s="929"/>
      <c r="DH48" s="930"/>
      <c r="DI48" s="930"/>
      <c r="DJ48" s="930"/>
      <c r="DK48" s="940"/>
      <c r="DL48" s="929"/>
      <c r="DM48" s="930"/>
      <c r="DN48" s="930"/>
      <c r="DO48" s="930"/>
      <c r="DP48" s="940"/>
      <c r="DQ48" s="929"/>
      <c r="DR48" s="930"/>
      <c r="DS48" s="930"/>
      <c r="DT48" s="930"/>
      <c r="DU48" s="940"/>
      <c r="DV48" s="922"/>
      <c r="DW48" s="923"/>
      <c r="DX48" s="923"/>
      <c r="DY48" s="923"/>
      <c r="DZ48" s="941"/>
      <c r="EA48" s="52"/>
    </row>
    <row r="49" spans="1:131" ht="26.25" customHeight="1" x14ac:dyDescent="0.15">
      <c r="A49" s="56">
        <v>22</v>
      </c>
      <c r="B49" s="922"/>
      <c r="C49" s="923"/>
      <c r="D49" s="923"/>
      <c r="E49" s="923"/>
      <c r="F49" s="923"/>
      <c r="G49" s="923"/>
      <c r="H49" s="923"/>
      <c r="I49" s="923"/>
      <c r="J49" s="923"/>
      <c r="K49" s="923"/>
      <c r="L49" s="923"/>
      <c r="M49" s="923"/>
      <c r="N49" s="923"/>
      <c r="O49" s="923"/>
      <c r="P49" s="924"/>
      <c r="Q49" s="925"/>
      <c r="R49" s="926"/>
      <c r="S49" s="926"/>
      <c r="T49" s="926"/>
      <c r="U49" s="926"/>
      <c r="V49" s="926"/>
      <c r="W49" s="926"/>
      <c r="X49" s="926"/>
      <c r="Y49" s="926"/>
      <c r="Z49" s="926"/>
      <c r="AA49" s="926"/>
      <c r="AB49" s="926"/>
      <c r="AC49" s="926"/>
      <c r="AD49" s="926"/>
      <c r="AE49" s="932"/>
      <c r="AF49" s="952"/>
      <c r="AG49" s="930"/>
      <c r="AH49" s="930"/>
      <c r="AI49" s="930"/>
      <c r="AJ49" s="953"/>
      <c r="AK49" s="931"/>
      <c r="AL49" s="926"/>
      <c r="AM49" s="926"/>
      <c r="AN49" s="926"/>
      <c r="AO49" s="926"/>
      <c r="AP49" s="926"/>
      <c r="AQ49" s="926"/>
      <c r="AR49" s="926"/>
      <c r="AS49" s="926"/>
      <c r="AT49" s="926"/>
      <c r="AU49" s="926"/>
      <c r="AV49" s="926"/>
      <c r="AW49" s="926"/>
      <c r="AX49" s="926"/>
      <c r="AY49" s="926"/>
      <c r="AZ49" s="959"/>
      <c r="BA49" s="959"/>
      <c r="BB49" s="959"/>
      <c r="BC49" s="959"/>
      <c r="BD49" s="959"/>
      <c r="BE49" s="927"/>
      <c r="BF49" s="927"/>
      <c r="BG49" s="927"/>
      <c r="BH49" s="927"/>
      <c r="BI49" s="928"/>
      <c r="BJ49" s="60"/>
      <c r="BK49" s="60"/>
      <c r="BL49" s="60"/>
      <c r="BM49" s="60"/>
      <c r="BN49" s="60"/>
      <c r="BO49" s="59"/>
      <c r="BP49" s="59"/>
      <c r="BQ49" s="56">
        <v>43</v>
      </c>
      <c r="BR49" s="76"/>
      <c r="BS49" s="922"/>
      <c r="BT49" s="923"/>
      <c r="BU49" s="923"/>
      <c r="BV49" s="923"/>
      <c r="BW49" s="923"/>
      <c r="BX49" s="923"/>
      <c r="BY49" s="923"/>
      <c r="BZ49" s="923"/>
      <c r="CA49" s="923"/>
      <c r="CB49" s="923"/>
      <c r="CC49" s="923"/>
      <c r="CD49" s="923"/>
      <c r="CE49" s="923"/>
      <c r="CF49" s="923"/>
      <c r="CG49" s="924"/>
      <c r="CH49" s="929"/>
      <c r="CI49" s="930"/>
      <c r="CJ49" s="930"/>
      <c r="CK49" s="930"/>
      <c r="CL49" s="940"/>
      <c r="CM49" s="929"/>
      <c r="CN49" s="930"/>
      <c r="CO49" s="930"/>
      <c r="CP49" s="930"/>
      <c r="CQ49" s="940"/>
      <c r="CR49" s="929"/>
      <c r="CS49" s="930"/>
      <c r="CT49" s="930"/>
      <c r="CU49" s="930"/>
      <c r="CV49" s="940"/>
      <c r="CW49" s="929"/>
      <c r="CX49" s="930"/>
      <c r="CY49" s="930"/>
      <c r="CZ49" s="930"/>
      <c r="DA49" s="940"/>
      <c r="DB49" s="929"/>
      <c r="DC49" s="930"/>
      <c r="DD49" s="930"/>
      <c r="DE49" s="930"/>
      <c r="DF49" s="940"/>
      <c r="DG49" s="929"/>
      <c r="DH49" s="930"/>
      <c r="DI49" s="930"/>
      <c r="DJ49" s="930"/>
      <c r="DK49" s="940"/>
      <c r="DL49" s="929"/>
      <c r="DM49" s="930"/>
      <c r="DN49" s="930"/>
      <c r="DO49" s="930"/>
      <c r="DP49" s="940"/>
      <c r="DQ49" s="929"/>
      <c r="DR49" s="930"/>
      <c r="DS49" s="930"/>
      <c r="DT49" s="930"/>
      <c r="DU49" s="940"/>
      <c r="DV49" s="922"/>
      <c r="DW49" s="923"/>
      <c r="DX49" s="923"/>
      <c r="DY49" s="923"/>
      <c r="DZ49" s="941"/>
      <c r="EA49" s="52"/>
    </row>
    <row r="50" spans="1:131" ht="26.25" customHeight="1" x14ac:dyDescent="0.15">
      <c r="A50" s="56">
        <v>23</v>
      </c>
      <c r="B50" s="922"/>
      <c r="C50" s="923"/>
      <c r="D50" s="923"/>
      <c r="E50" s="923"/>
      <c r="F50" s="923"/>
      <c r="G50" s="923"/>
      <c r="H50" s="923"/>
      <c r="I50" s="923"/>
      <c r="J50" s="923"/>
      <c r="K50" s="923"/>
      <c r="L50" s="923"/>
      <c r="M50" s="923"/>
      <c r="N50" s="923"/>
      <c r="O50" s="923"/>
      <c r="P50" s="924"/>
      <c r="Q50" s="949"/>
      <c r="R50" s="950"/>
      <c r="S50" s="950"/>
      <c r="T50" s="950"/>
      <c r="U50" s="950"/>
      <c r="V50" s="950"/>
      <c r="W50" s="950"/>
      <c r="X50" s="950"/>
      <c r="Y50" s="950"/>
      <c r="Z50" s="950"/>
      <c r="AA50" s="950"/>
      <c r="AB50" s="950"/>
      <c r="AC50" s="950"/>
      <c r="AD50" s="950"/>
      <c r="AE50" s="951"/>
      <c r="AF50" s="952"/>
      <c r="AG50" s="930"/>
      <c r="AH50" s="930"/>
      <c r="AI50" s="930"/>
      <c r="AJ50" s="953"/>
      <c r="AK50" s="954"/>
      <c r="AL50" s="950"/>
      <c r="AM50" s="950"/>
      <c r="AN50" s="950"/>
      <c r="AO50" s="950"/>
      <c r="AP50" s="950"/>
      <c r="AQ50" s="950"/>
      <c r="AR50" s="950"/>
      <c r="AS50" s="950"/>
      <c r="AT50" s="950"/>
      <c r="AU50" s="950"/>
      <c r="AV50" s="950"/>
      <c r="AW50" s="950"/>
      <c r="AX50" s="950"/>
      <c r="AY50" s="950"/>
      <c r="AZ50" s="955"/>
      <c r="BA50" s="955"/>
      <c r="BB50" s="955"/>
      <c r="BC50" s="955"/>
      <c r="BD50" s="955"/>
      <c r="BE50" s="927"/>
      <c r="BF50" s="927"/>
      <c r="BG50" s="927"/>
      <c r="BH50" s="927"/>
      <c r="BI50" s="928"/>
      <c r="BJ50" s="60"/>
      <c r="BK50" s="60"/>
      <c r="BL50" s="60"/>
      <c r="BM50" s="60"/>
      <c r="BN50" s="60"/>
      <c r="BO50" s="59"/>
      <c r="BP50" s="59"/>
      <c r="BQ50" s="56">
        <v>44</v>
      </c>
      <c r="BR50" s="76"/>
      <c r="BS50" s="922"/>
      <c r="BT50" s="923"/>
      <c r="BU50" s="923"/>
      <c r="BV50" s="923"/>
      <c r="BW50" s="923"/>
      <c r="BX50" s="923"/>
      <c r="BY50" s="923"/>
      <c r="BZ50" s="923"/>
      <c r="CA50" s="923"/>
      <c r="CB50" s="923"/>
      <c r="CC50" s="923"/>
      <c r="CD50" s="923"/>
      <c r="CE50" s="923"/>
      <c r="CF50" s="923"/>
      <c r="CG50" s="924"/>
      <c r="CH50" s="929"/>
      <c r="CI50" s="930"/>
      <c r="CJ50" s="930"/>
      <c r="CK50" s="930"/>
      <c r="CL50" s="940"/>
      <c r="CM50" s="929"/>
      <c r="CN50" s="930"/>
      <c r="CO50" s="930"/>
      <c r="CP50" s="930"/>
      <c r="CQ50" s="940"/>
      <c r="CR50" s="929"/>
      <c r="CS50" s="930"/>
      <c r="CT50" s="930"/>
      <c r="CU50" s="930"/>
      <c r="CV50" s="940"/>
      <c r="CW50" s="929"/>
      <c r="CX50" s="930"/>
      <c r="CY50" s="930"/>
      <c r="CZ50" s="930"/>
      <c r="DA50" s="940"/>
      <c r="DB50" s="929"/>
      <c r="DC50" s="930"/>
      <c r="DD50" s="930"/>
      <c r="DE50" s="930"/>
      <c r="DF50" s="940"/>
      <c r="DG50" s="929"/>
      <c r="DH50" s="930"/>
      <c r="DI50" s="930"/>
      <c r="DJ50" s="930"/>
      <c r="DK50" s="940"/>
      <c r="DL50" s="929"/>
      <c r="DM50" s="930"/>
      <c r="DN50" s="930"/>
      <c r="DO50" s="930"/>
      <c r="DP50" s="940"/>
      <c r="DQ50" s="929"/>
      <c r="DR50" s="930"/>
      <c r="DS50" s="930"/>
      <c r="DT50" s="930"/>
      <c r="DU50" s="940"/>
      <c r="DV50" s="922"/>
      <c r="DW50" s="923"/>
      <c r="DX50" s="923"/>
      <c r="DY50" s="923"/>
      <c r="DZ50" s="941"/>
      <c r="EA50" s="52"/>
    </row>
    <row r="51" spans="1:131" ht="26.25" customHeight="1" x14ac:dyDescent="0.15">
      <c r="A51" s="56">
        <v>24</v>
      </c>
      <c r="B51" s="922"/>
      <c r="C51" s="923"/>
      <c r="D51" s="923"/>
      <c r="E51" s="923"/>
      <c r="F51" s="923"/>
      <c r="G51" s="923"/>
      <c r="H51" s="923"/>
      <c r="I51" s="923"/>
      <c r="J51" s="923"/>
      <c r="K51" s="923"/>
      <c r="L51" s="923"/>
      <c r="M51" s="923"/>
      <c r="N51" s="923"/>
      <c r="O51" s="923"/>
      <c r="P51" s="924"/>
      <c r="Q51" s="949"/>
      <c r="R51" s="950"/>
      <c r="S51" s="950"/>
      <c r="T51" s="950"/>
      <c r="U51" s="950"/>
      <c r="V51" s="950"/>
      <c r="W51" s="950"/>
      <c r="X51" s="950"/>
      <c r="Y51" s="950"/>
      <c r="Z51" s="950"/>
      <c r="AA51" s="950"/>
      <c r="AB51" s="950"/>
      <c r="AC51" s="950"/>
      <c r="AD51" s="950"/>
      <c r="AE51" s="951"/>
      <c r="AF51" s="952"/>
      <c r="AG51" s="930"/>
      <c r="AH51" s="930"/>
      <c r="AI51" s="930"/>
      <c r="AJ51" s="953"/>
      <c r="AK51" s="954"/>
      <c r="AL51" s="950"/>
      <c r="AM51" s="950"/>
      <c r="AN51" s="950"/>
      <c r="AO51" s="950"/>
      <c r="AP51" s="950"/>
      <c r="AQ51" s="950"/>
      <c r="AR51" s="950"/>
      <c r="AS51" s="950"/>
      <c r="AT51" s="950"/>
      <c r="AU51" s="950"/>
      <c r="AV51" s="950"/>
      <c r="AW51" s="950"/>
      <c r="AX51" s="950"/>
      <c r="AY51" s="950"/>
      <c r="AZ51" s="955"/>
      <c r="BA51" s="955"/>
      <c r="BB51" s="955"/>
      <c r="BC51" s="955"/>
      <c r="BD51" s="955"/>
      <c r="BE51" s="927"/>
      <c r="BF51" s="927"/>
      <c r="BG51" s="927"/>
      <c r="BH51" s="927"/>
      <c r="BI51" s="928"/>
      <c r="BJ51" s="60"/>
      <c r="BK51" s="60"/>
      <c r="BL51" s="60"/>
      <c r="BM51" s="60"/>
      <c r="BN51" s="60"/>
      <c r="BO51" s="59"/>
      <c r="BP51" s="59"/>
      <c r="BQ51" s="56">
        <v>45</v>
      </c>
      <c r="BR51" s="76"/>
      <c r="BS51" s="922"/>
      <c r="BT51" s="923"/>
      <c r="BU51" s="923"/>
      <c r="BV51" s="923"/>
      <c r="BW51" s="923"/>
      <c r="BX51" s="923"/>
      <c r="BY51" s="923"/>
      <c r="BZ51" s="923"/>
      <c r="CA51" s="923"/>
      <c r="CB51" s="923"/>
      <c r="CC51" s="923"/>
      <c r="CD51" s="923"/>
      <c r="CE51" s="923"/>
      <c r="CF51" s="923"/>
      <c r="CG51" s="924"/>
      <c r="CH51" s="929"/>
      <c r="CI51" s="930"/>
      <c r="CJ51" s="930"/>
      <c r="CK51" s="930"/>
      <c r="CL51" s="940"/>
      <c r="CM51" s="929"/>
      <c r="CN51" s="930"/>
      <c r="CO51" s="930"/>
      <c r="CP51" s="930"/>
      <c r="CQ51" s="940"/>
      <c r="CR51" s="929"/>
      <c r="CS51" s="930"/>
      <c r="CT51" s="930"/>
      <c r="CU51" s="930"/>
      <c r="CV51" s="940"/>
      <c r="CW51" s="929"/>
      <c r="CX51" s="930"/>
      <c r="CY51" s="930"/>
      <c r="CZ51" s="930"/>
      <c r="DA51" s="940"/>
      <c r="DB51" s="929"/>
      <c r="DC51" s="930"/>
      <c r="DD51" s="930"/>
      <c r="DE51" s="930"/>
      <c r="DF51" s="940"/>
      <c r="DG51" s="929"/>
      <c r="DH51" s="930"/>
      <c r="DI51" s="930"/>
      <c r="DJ51" s="930"/>
      <c r="DK51" s="940"/>
      <c r="DL51" s="929"/>
      <c r="DM51" s="930"/>
      <c r="DN51" s="930"/>
      <c r="DO51" s="930"/>
      <c r="DP51" s="940"/>
      <c r="DQ51" s="929"/>
      <c r="DR51" s="930"/>
      <c r="DS51" s="930"/>
      <c r="DT51" s="930"/>
      <c r="DU51" s="940"/>
      <c r="DV51" s="922"/>
      <c r="DW51" s="923"/>
      <c r="DX51" s="923"/>
      <c r="DY51" s="923"/>
      <c r="DZ51" s="941"/>
      <c r="EA51" s="52"/>
    </row>
    <row r="52" spans="1:131" ht="26.25" customHeight="1" x14ac:dyDescent="0.15">
      <c r="A52" s="56">
        <v>25</v>
      </c>
      <c r="B52" s="922"/>
      <c r="C52" s="923"/>
      <c r="D52" s="923"/>
      <c r="E52" s="923"/>
      <c r="F52" s="923"/>
      <c r="G52" s="923"/>
      <c r="H52" s="923"/>
      <c r="I52" s="923"/>
      <c r="J52" s="923"/>
      <c r="K52" s="923"/>
      <c r="L52" s="923"/>
      <c r="M52" s="923"/>
      <c r="N52" s="923"/>
      <c r="O52" s="923"/>
      <c r="P52" s="924"/>
      <c r="Q52" s="949"/>
      <c r="R52" s="950"/>
      <c r="S52" s="950"/>
      <c r="T52" s="950"/>
      <c r="U52" s="950"/>
      <c r="V52" s="950"/>
      <c r="W52" s="950"/>
      <c r="X52" s="950"/>
      <c r="Y52" s="950"/>
      <c r="Z52" s="950"/>
      <c r="AA52" s="950"/>
      <c r="AB52" s="950"/>
      <c r="AC52" s="950"/>
      <c r="AD52" s="950"/>
      <c r="AE52" s="951"/>
      <c r="AF52" s="952"/>
      <c r="AG52" s="930"/>
      <c r="AH52" s="930"/>
      <c r="AI52" s="930"/>
      <c r="AJ52" s="953"/>
      <c r="AK52" s="954"/>
      <c r="AL52" s="950"/>
      <c r="AM52" s="950"/>
      <c r="AN52" s="950"/>
      <c r="AO52" s="950"/>
      <c r="AP52" s="950"/>
      <c r="AQ52" s="950"/>
      <c r="AR52" s="950"/>
      <c r="AS52" s="950"/>
      <c r="AT52" s="950"/>
      <c r="AU52" s="950"/>
      <c r="AV52" s="950"/>
      <c r="AW52" s="950"/>
      <c r="AX52" s="950"/>
      <c r="AY52" s="950"/>
      <c r="AZ52" s="955"/>
      <c r="BA52" s="955"/>
      <c r="BB52" s="955"/>
      <c r="BC52" s="955"/>
      <c r="BD52" s="955"/>
      <c r="BE52" s="927"/>
      <c r="BF52" s="927"/>
      <c r="BG52" s="927"/>
      <c r="BH52" s="927"/>
      <c r="BI52" s="928"/>
      <c r="BJ52" s="60"/>
      <c r="BK52" s="60"/>
      <c r="BL52" s="60"/>
      <c r="BM52" s="60"/>
      <c r="BN52" s="60"/>
      <c r="BO52" s="59"/>
      <c r="BP52" s="59"/>
      <c r="BQ52" s="56">
        <v>46</v>
      </c>
      <c r="BR52" s="76"/>
      <c r="BS52" s="922"/>
      <c r="BT52" s="923"/>
      <c r="BU52" s="923"/>
      <c r="BV52" s="923"/>
      <c r="BW52" s="923"/>
      <c r="BX52" s="923"/>
      <c r="BY52" s="923"/>
      <c r="BZ52" s="923"/>
      <c r="CA52" s="923"/>
      <c r="CB52" s="923"/>
      <c r="CC52" s="923"/>
      <c r="CD52" s="923"/>
      <c r="CE52" s="923"/>
      <c r="CF52" s="923"/>
      <c r="CG52" s="924"/>
      <c r="CH52" s="929"/>
      <c r="CI52" s="930"/>
      <c r="CJ52" s="930"/>
      <c r="CK52" s="930"/>
      <c r="CL52" s="940"/>
      <c r="CM52" s="929"/>
      <c r="CN52" s="930"/>
      <c r="CO52" s="930"/>
      <c r="CP52" s="930"/>
      <c r="CQ52" s="940"/>
      <c r="CR52" s="929"/>
      <c r="CS52" s="930"/>
      <c r="CT52" s="930"/>
      <c r="CU52" s="930"/>
      <c r="CV52" s="940"/>
      <c r="CW52" s="929"/>
      <c r="CX52" s="930"/>
      <c r="CY52" s="930"/>
      <c r="CZ52" s="930"/>
      <c r="DA52" s="940"/>
      <c r="DB52" s="929"/>
      <c r="DC52" s="930"/>
      <c r="DD52" s="930"/>
      <c r="DE52" s="930"/>
      <c r="DF52" s="940"/>
      <c r="DG52" s="929"/>
      <c r="DH52" s="930"/>
      <c r="DI52" s="930"/>
      <c r="DJ52" s="930"/>
      <c r="DK52" s="940"/>
      <c r="DL52" s="929"/>
      <c r="DM52" s="930"/>
      <c r="DN52" s="930"/>
      <c r="DO52" s="930"/>
      <c r="DP52" s="940"/>
      <c r="DQ52" s="929"/>
      <c r="DR52" s="930"/>
      <c r="DS52" s="930"/>
      <c r="DT52" s="930"/>
      <c r="DU52" s="940"/>
      <c r="DV52" s="922"/>
      <c r="DW52" s="923"/>
      <c r="DX52" s="923"/>
      <c r="DY52" s="923"/>
      <c r="DZ52" s="941"/>
      <c r="EA52" s="52"/>
    </row>
    <row r="53" spans="1:131" ht="26.25" customHeight="1" x14ac:dyDescent="0.15">
      <c r="A53" s="56">
        <v>26</v>
      </c>
      <c r="B53" s="922"/>
      <c r="C53" s="923"/>
      <c r="D53" s="923"/>
      <c r="E53" s="923"/>
      <c r="F53" s="923"/>
      <c r="G53" s="923"/>
      <c r="H53" s="923"/>
      <c r="I53" s="923"/>
      <c r="J53" s="923"/>
      <c r="K53" s="923"/>
      <c r="L53" s="923"/>
      <c r="M53" s="923"/>
      <c r="N53" s="923"/>
      <c r="O53" s="923"/>
      <c r="P53" s="924"/>
      <c r="Q53" s="949"/>
      <c r="R53" s="950"/>
      <c r="S53" s="950"/>
      <c r="T53" s="950"/>
      <c r="U53" s="950"/>
      <c r="V53" s="950"/>
      <c r="W53" s="950"/>
      <c r="X53" s="950"/>
      <c r="Y53" s="950"/>
      <c r="Z53" s="950"/>
      <c r="AA53" s="950"/>
      <c r="AB53" s="950"/>
      <c r="AC53" s="950"/>
      <c r="AD53" s="950"/>
      <c r="AE53" s="951"/>
      <c r="AF53" s="952"/>
      <c r="AG53" s="930"/>
      <c r="AH53" s="930"/>
      <c r="AI53" s="930"/>
      <c r="AJ53" s="953"/>
      <c r="AK53" s="954"/>
      <c r="AL53" s="950"/>
      <c r="AM53" s="950"/>
      <c r="AN53" s="950"/>
      <c r="AO53" s="950"/>
      <c r="AP53" s="950"/>
      <c r="AQ53" s="950"/>
      <c r="AR53" s="950"/>
      <c r="AS53" s="950"/>
      <c r="AT53" s="950"/>
      <c r="AU53" s="950"/>
      <c r="AV53" s="950"/>
      <c r="AW53" s="950"/>
      <c r="AX53" s="950"/>
      <c r="AY53" s="950"/>
      <c r="AZ53" s="955"/>
      <c r="BA53" s="955"/>
      <c r="BB53" s="955"/>
      <c r="BC53" s="955"/>
      <c r="BD53" s="955"/>
      <c r="BE53" s="927"/>
      <c r="BF53" s="927"/>
      <c r="BG53" s="927"/>
      <c r="BH53" s="927"/>
      <c r="BI53" s="928"/>
      <c r="BJ53" s="60"/>
      <c r="BK53" s="60"/>
      <c r="BL53" s="60"/>
      <c r="BM53" s="60"/>
      <c r="BN53" s="60"/>
      <c r="BO53" s="59"/>
      <c r="BP53" s="59"/>
      <c r="BQ53" s="56">
        <v>47</v>
      </c>
      <c r="BR53" s="76"/>
      <c r="BS53" s="922"/>
      <c r="BT53" s="923"/>
      <c r="BU53" s="923"/>
      <c r="BV53" s="923"/>
      <c r="BW53" s="923"/>
      <c r="BX53" s="923"/>
      <c r="BY53" s="923"/>
      <c r="BZ53" s="923"/>
      <c r="CA53" s="923"/>
      <c r="CB53" s="923"/>
      <c r="CC53" s="923"/>
      <c r="CD53" s="923"/>
      <c r="CE53" s="923"/>
      <c r="CF53" s="923"/>
      <c r="CG53" s="924"/>
      <c r="CH53" s="929"/>
      <c r="CI53" s="930"/>
      <c r="CJ53" s="930"/>
      <c r="CK53" s="930"/>
      <c r="CL53" s="940"/>
      <c r="CM53" s="929"/>
      <c r="CN53" s="930"/>
      <c r="CO53" s="930"/>
      <c r="CP53" s="930"/>
      <c r="CQ53" s="940"/>
      <c r="CR53" s="929"/>
      <c r="CS53" s="930"/>
      <c r="CT53" s="930"/>
      <c r="CU53" s="930"/>
      <c r="CV53" s="940"/>
      <c r="CW53" s="929"/>
      <c r="CX53" s="930"/>
      <c r="CY53" s="930"/>
      <c r="CZ53" s="930"/>
      <c r="DA53" s="940"/>
      <c r="DB53" s="929"/>
      <c r="DC53" s="930"/>
      <c r="DD53" s="930"/>
      <c r="DE53" s="930"/>
      <c r="DF53" s="940"/>
      <c r="DG53" s="929"/>
      <c r="DH53" s="930"/>
      <c r="DI53" s="930"/>
      <c r="DJ53" s="930"/>
      <c r="DK53" s="940"/>
      <c r="DL53" s="929"/>
      <c r="DM53" s="930"/>
      <c r="DN53" s="930"/>
      <c r="DO53" s="930"/>
      <c r="DP53" s="940"/>
      <c r="DQ53" s="929"/>
      <c r="DR53" s="930"/>
      <c r="DS53" s="930"/>
      <c r="DT53" s="930"/>
      <c r="DU53" s="940"/>
      <c r="DV53" s="922"/>
      <c r="DW53" s="923"/>
      <c r="DX53" s="923"/>
      <c r="DY53" s="923"/>
      <c r="DZ53" s="941"/>
      <c r="EA53" s="52"/>
    </row>
    <row r="54" spans="1:131" ht="26.25" customHeight="1" x14ac:dyDescent="0.15">
      <c r="A54" s="56">
        <v>27</v>
      </c>
      <c r="B54" s="922"/>
      <c r="C54" s="923"/>
      <c r="D54" s="923"/>
      <c r="E54" s="923"/>
      <c r="F54" s="923"/>
      <c r="G54" s="923"/>
      <c r="H54" s="923"/>
      <c r="I54" s="923"/>
      <c r="J54" s="923"/>
      <c r="K54" s="923"/>
      <c r="L54" s="923"/>
      <c r="M54" s="923"/>
      <c r="N54" s="923"/>
      <c r="O54" s="923"/>
      <c r="P54" s="924"/>
      <c r="Q54" s="949"/>
      <c r="R54" s="950"/>
      <c r="S54" s="950"/>
      <c r="T54" s="950"/>
      <c r="U54" s="950"/>
      <c r="V54" s="950"/>
      <c r="W54" s="950"/>
      <c r="X54" s="950"/>
      <c r="Y54" s="950"/>
      <c r="Z54" s="950"/>
      <c r="AA54" s="950"/>
      <c r="AB54" s="950"/>
      <c r="AC54" s="950"/>
      <c r="AD54" s="950"/>
      <c r="AE54" s="951"/>
      <c r="AF54" s="952"/>
      <c r="AG54" s="930"/>
      <c r="AH54" s="930"/>
      <c r="AI54" s="930"/>
      <c r="AJ54" s="953"/>
      <c r="AK54" s="954"/>
      <c r="AL54" s="950"/>
      <c r="AM54" s="950"/>
      <c r="AN54" s="950"/>
      <c r="AO54" s="950"/>
      <c r="AP54" s="950"/>
      <c r="AQ54" s="950"/>
      <c r="AR54" s="950"/>
      <c r="AS54" s="950"/>
      <c r="AT54" s="950"/>
      <c r="AU54" s="950"/>
      <c r="AV54" s="950"/>
      <c r="AW54" s="950"/>
      <c r="AX54" s="950"/>
      <c r="AY54" s="950"/>
      <c r="AZ54" s="955"/>
      <c r="BA54" s="955"/>
      <c r="BB54" s="955"/>
      <c r="BC54" s="955"/>
      <c r="BD54" s="955"/>
      <c r="BE54" s="927"/>
      <c r="BF54" s="927"/>
      <c r="BG54" s="927"/>
      <c r="BH54" s="927"/>
      <c r="BI54" s="928"/>
      <c r="BJ54" s="60"/>
      <c r="BK54" s="60"/>
      <c r="BL54" s="60"/>
      <c r="BM54" s="60"/>
      <c r="BN54" s="60"/>
      <c r="BO54" s="59"/>
      <c r="BP54" s="59"/>
      <c r="BQ54" s="56">
        <v>48</v>
      </c>
      <c r="BR54" s="76"/>
      <c r="BS54" s="922"/>
      <c r="BT54" s="923"/>
      <c r="BU54" s="923"/>
      <c r="BV54" s="923"/>
      <c r="BW54" s="923"/>
      <c r="BX54" s="923"/>
      <c r="BY54" s="923"/>
      <c r="BZ54" s="923"/>
      <c r="CA54" s="923"/>
      <c r="CB54" s="923"/>
      <c r="CC54" s="923"/>
      <c r="CD54" s="923"/>
      <c r="CE54" s="923"/>
      <c r="CF54" s="923"/>
      <c r="CG54" s="924"/>
      <c r="CH54" s="929"/>
      <c r="CI54" s="930"/>
      <c r="CJ54" s="930"/>
      <c r="CK54" s="930"/>
      <c r="CL54" s="940"/>
      <c r="CM54" s="929"/>
      <c r="CN54" s="930"/>
      <c r="CO54" s="930"/>
      <c r="CP54" s="930"/>
      <c r="CQ54" s="940"/>
      <c r="CR54" s="929"/>
      <c r="CS54" s="930"/>
      <c r="CT54" s="930"/>
      <c r="CU54" s="930"/>
      <c r="CV54" s="940"/>
      <c r="CW54" s="929"/>
      <c r="CX54" s="930"/>
      <c r="CY54" s="930"/>
      <c r="CZ54" s="930"/>
      <c r="DA54" s="940"/>
      <c r="DB54" s="929"/>
      <c r="DC54" s="930"/>
      <c r="DD54" s="930"/>
      <c r="DE54" s="930"/>
      <c r="DF54" s="940"/>
      <c r="DG54" s="929"/>
      <c r="DH54" s="930"/>
      <c r="DI54" s="930"/>
      <c r="DJ54" s="930"/>
      <c r="DK54" s="940"/>
      <c r="DL54" s="929"/>
      <c r="DM54" s="930"/>
      <c r="DN54" s="930"/>
      <c r="DO54" s="930"/>
      <c r="DP54" s="940"/>
      <c r="DQ54" s="929"/>
      <c r="DR54" s="930"/>
      <c r="DS54" s="930"/>
      <c r="DT54" s="930"/>
      <c r="DU54" s="940"/>
      <c r="DV54" s="922"/>
      <c r="DW54" s="923"/>
      <c r="DX54" s="923"/>
      <c r="DY54" s="923"/>
      <c r="DZ54" s="941"/>
      <c r="EA54" s="52"/>
    </row>
    <row r="55" spans="1:131" ht="26.25" customHeight="1" x14ac:dyDescent="0.15">
      <c r="A55" s="56">
        <v>28</v>
      </c>
      <c r="B55" s="922"/>
      <c r="C55" s="923"/>
      <c r="D55" s="923"/>
      <c r="E55" s="923"/>
      <c r="F55" s="923"/>
      <c r="G55" s="923"/>
      <c r="H55" s="923"/>
      <c r="I55" s="923"/>
      <c r="J55" s="923"/>
      <c r="K55" s="923"/>
      <c r="L55" s="923"/>
      <c r="M55" s="923"/>
      <c r="N55" s="923"/>
      <c r="O55" s="923"/>
      <c r="P55" s="924"/>
      <c r="Q55" s="949"/>
      <c r="R55" s="950"/>
      <c r="S55" s="950"/>
      <c r="T55" s="950"/>
      <c r="U55" s="950"/>
      <c r="V55" s="950"/>
      <c r="W55" s="950"/>
      <c r="X55" s="950"/>
      <c r="Y55" s="950"/>
      <c r="Z55" s="950"/>
      <c r="AA55" s="950"/>
      <c r="AB55" s="950"/>
      <c r="AC55" s="950"/>
      <c r="AD55" s="950"/>
      <c r="AE55" s="951"/>
      <c r="AF55" s="952"/>
      <c r="AG55" s="930"/>
      <c r="AH55" s="930"/>
      <c r="AI55" s="930"/>
      <c r="AJ55" s="953"/>
      <c r="AK55" s="954"/>
      <c r="AL55" s="950"/>
      <c r="AM55" s="950"/>
      <c r="AN55" s="950"/>
      <c r="AO55" s="950"/>
      <c r="AP55" s="950"/>
      <c r="AQ55" s="950"/>
      <c r="AR55" s="950"/>
      <c r="AS55" s="950"/>
      <c r="AT55" s="950"/>
      <c r="AU55" s="950"/>
      <c r="AV55" s="950"/>
      <c r="AW55" s="950"/>
      <c r="AX55" s="950"/>
      <c r="AY55" s="950"/>
      <c r="AZ55" s="955"/>
      <c r="BA55" s="955"/>
      <c r="BB55" s="955"/>
      <c r="BC55" s="955"/>
      <c r="BD55" s="955"/>
      <c r="BE55" s="927"/>
      <c r="BF55" s="927"/>
      <c r="BG55" s="927"/>
      <c r="BH55" s="927"/>
      <c r="BI55" s="928"/>
      <c r="BJ55" s="60"/>
      <c r="BK55" s="60"/>
      <c r="BL55" s="60"/>
      <c r="BM55" s="60"/>
      <c r="BN55" s="60"/>
      <c r="BO55" s="59"/>
      <c r="BP55" s="59"/>
      <c r="BQ55" s="56">
        <v>49</v>
      </c>
      <c r="BR55" s="76"/>
      <c r="BS55" s="922"/>
      <c r="BT55" s="923"/>
      <c r="BU55" s="923"/>
      <c r="BV55" s="923"/>
      <c r="BW55" s="923"/>
      <c r="BX55" s="923"/>
      <c r="BY55" s="923"/>
      <c r="BZ55" s="923"/>
      <c r="CA55" s="923"/>
      <c r="CB55" s="923"/>
      <c r="CC55" s="923"/>
      <c r="CD55" s="923"/>
      <c r="CE55" s="923"/>
      <c r="CF55" s="923"/>
      <c r="CG55" s="924"/>
      <c r="CH55" s="929"/>
      <c r="CI55" s="930"/>
      <c r="CJ55" s="930"/>
      <c r="CK55" s="930"/>
      <c r="CL55" s="940"/>
      <c r="CM55" s="929"/>
      <c r="CN55" s="930"/>
      <c r="CO55" s="930"/>
      <c r="CP55" s="930"/>
      <c r="CQ55" s="940"/>
      <c r="CR55" s="929"/>
      <c r="CS55" s="930"/>
      <c r="CT55" s="930"/>
      <c r="CU55" s="930"/>
      <c r="CV55" s="940"/>
      <c r="CW55" s="929"/>
      <c r="CX55" s="930"/>
      <c r="CY55" s="930"/>
      <c r="CZ55" s="930"/>
      <c r="DA55" s="940"/>
      <c r="DB55" s="929"/>
      <c r="DC55" s="930"/>
      <c r="DD55" s="930"/>
      <c r="DE55" s="930"/>
      <c r="DF55" s="940"/>
      <c r="DG55" s="929"/>
      <c r="DH55" s="930"/>
      <c r="DI55" s="930"/>
      <c r="DJ55" s="930"/>
      <c r="DK55" s="940"/>
      <c r="DL55" s="929"/>
      <c r="DM55" s="930"/>
      <c r="DN55" s="930"/>
      <c r="DO55" s="930"/>
      <c r="DP55" s="940"/>
      <c r="DQ55" s="929"/>
      <c r="DR55" s="930"/>
      <c r="DS55" s="930"/>
      <c r="DT55" s="930"/>
      <c r="DU55" s="940"/>
      <c r="DV55" s="922"/>
      <c r="DW55" s="923"/>
      <c r="DX55" s="923"/>
      <c r="DY55" s="923"/>
      <c r="DZ55" s="941"/>
      <c r="EA55" s="52"/>
    </row>
    <row r="56" spans="1:131" ht="26.25" customHeight="1" x14ac:dyDescent="0.15">
      <c r="A56" s="56">
        <v>29</v>
      </c>
      <c r="B56" s="922"/>
      <c r="C56" s="923"/>
      <c r="D56" s="923"/>
      <c r="E56" s="923"/>
      <c r="F56" s="923"/>
      <c r="G56" s="923"/>
      <c r="H56" s="923"/>
      <c r="I56" s="923"/>
      <c r="J56" s="923"/>
      <c r="K56" s="923"/>
      <c r="L56" s="923"/>
      <c r="M56" s="923"/>
      <c r="N56" s="923"/>
      <c r="O56" s="923"/>
      <c r="P56" s="924"/>
      <c r="Q56" s="949"/>
      <c r="R56" s="950"/>
      <c r="S56" s="950"/>
      <c r="T56" s="950"/>
      <c r="U56" s="950"/>
      <c r="V56" s="950"/>
      <c r="W56" s="950"/>
      <c r="X56" s="950"/>
      <c r="Y56" s="950"/>
      <c r="Z56" s="950"/>
      <c r="AA56" s="950"/>
      <c r="AB56" s="950"/>
      <c r="AC56" s="950"/>
      <c r="AD56" s="950"/>
      <c r="AE56" s="951"/>
      <c r="AF56" s="952"/>
      <c r="AG56" s="930"/>
      <c r="AH56" s="930"/>
      <c r="AI56" s="930"/>
      <c r="AJ56" s="953"/>
      <c r="AK56" s="954"/>
      <c r="AL56" s="950"/>
      <c r="AM56" s="950"/>
      <c r="AN56" s="950"/>
      <c r="AO56" s="950"/>
      <c r="AP56" s="950"/>
      <c r="AQ56" s="950"/>
      <c r="AR56" s="950"/>
      <c r="AS56" s="950"/>
      <c r="AT56" s="950"/>
      <c r="AU56" s="950"/>
      <c r="AV56" s="950"/>
      <c r="AW56" s="950"/>
      <c r="AX56" s="950"/>
      <c r="AY56" s="950"/>
      <c r="AZ56" s="955"/>
      <c r="BA56" s="955"/>
      <c r="BB56" s="955"/>
      <c r="BC56" s="955"/>
      <c r="BD56" s="955"/>
      <c r="BE56" s="927"/>
      <c r="BF56" s="927"/>
      <c r="BG56" s="927"/>
      <c r="BH56" s="927"/>
      <c r="BI56" s="928"/>
      <c r="BJ56" s="60"/>
      <c r="BK56" s="60"/>
      <c r="BL56" s="60"/>
      <c r="BM56" s="60"/>
      <c r="BN56" s="60"/>
      <c r="BO56" s="59"/>
      <c r="BP56" s="59"/>
      <c r="BQ56" s="56">
        <v>50</v>
      </c>
      <c r="BR56" s="76"/>
      <c r="BS56" s="922"/>
      <c r="BT56" s="923"/>
      <c r="BU56" s="923"/>
      <c r="BV56" s="923"/>
      <c r="BW56" s="923"/>
      <c r="BX56" s="923"/>
      <c r="BY56" s="923"/>
      <c r="BZ56" s="923"/>
      <c r="CA56" s="923"/>
      <c r="CB56" s="923"/>
      <c r="CC56" s="923"/>
      <c r="CD56" s="923"/>
      <c r="CE56" s="923"/>
      <c r="CF56" s="923"/>
      <c r="CG56" s="924"/>
      <c r="CH56" s="929"/>
      <c r="CI56" s="930"/>
      <c r="CJ56" s="930"/>
      <c r="CK56" s="930"/>
      <c r="CL56" s="940"/>
      <c r="CM56" s="929"/>
      <c r="CN56" s="930"/>
      <c r="CO56" s="930"/>
      <c r="CP56" s="930"/>
      <c r="CQ56" s="940"/>
      <c r="CR56" s="929"/>
      <c r="CS56" s="930"/>
      <c r="CT56" s="930"/>
      <c r="CU56" s="930"/>
      <c r="CV56" s="940"/>
      <c r="CW56" s="929"/>
      <c r="CX56" s="930"/>
      <c r="CY56" s="930"/>
      <c r="CZ56" s="930"/>
      <c r="DA56" s="940"/>
      <c r="DB56" s="929"/>
      <c r="DC56" s="930"/>
      <c r="DD56" s="930"/>
      <c r="DE56" s="930"/>
      <c r="DF56" s="940"/>
      <c r="DG56" s="929"/>
      <c r="DH56" s="930"/>
      <c r="DI56" s="930"/>
      <c r="DJ56" s="930"/>
      <c r="DK56" s="940"/>
      <c r="DL56" s="929"/>
      <c r="DM56" s="930"/>
      <c r="DN56" s="930"/>
      <c r="DO56" s="930"/>
      <c r="DP56" s="940"/>
      <c r="DQ56" s="929"/>
      <c r="DR56" s="930"/>
      <c r="DS56" s="930"/>
      <c r="DT56" s="930"/>
      <c r="DU56" s="940"/>
      <c r="DV56" s="922"/>
      <c r="DW56" s="923"/>
      <c r="DX56" s="923"/>
      <c r="DY56" s="923"/>
      <c r="DZ56" s="941"/>
      <c r="EA56" s="52"/>
    </row>
    <row r="57" spans="1:131" ht="26.25" customHeight="1" x14ac:dyDescent="0.15">
      <c r="A57" s="56">
        <v>30</v>
      </c>
      <c r="B57" s="922"/>
      <c r="C57" s="923"/>
      <c r="D57" s="923"/>
      <c r="E57" s="923"/>
      <c r="F57" s="923"/>
      <c r="G57" s="923"/>
      <c r="H57" s="923"/>
      <c r="I57" s="923"/>
      <c r="J57" s="923"/>
      <c r="K57" s="923"/>
      <c r="L57" s="923"/>
      <c r="M57" s="923"/>
      <c r="N57" s="923"/>
      <c r="O57" s="923"/>
      <c r="P57" s="924"/>
      <c r="Q57" s="949"/>
      <c r="R57" s="950"/>
      <c r="S57" s="950"/>
      <c r="T57" s="950"/>
      <c r="U57" s="950"/>
      <c r="V57" s="950"/>
      <c r="W57" s="950"/>
      <c r="X57" s="950"/>
      <c r="Y57" s="950"/>
      <c r="Z57" s="950"/>
      <c r="AA57" s="950"/>
      <c r="AB57" s="950"/>
      <c r="AC57" s="950"/>
      <c r="AD57" s="950"/>
      <c r="AE57" s="951"/>
      <c r="AF57" s="952"/>
      <c r="AG57" s="930"/>
      <c r="AH57" s="930"/>
      <c r="AI57" s="930"/>
      <c r="AJ57" s="953"/>
      <c r="AK57" s="954"/>
      <c r="AL57" s="950"/>
      <c r="AM57" s="950"/>
      <c r="AN57" s="950"/>
      <c r="AO57" s="950"/>
      <c r="AP57" s="950"/>
      <c r="AQ57" s="950"/>
      <c r="AR57" s="950"/>
      <c r="AS57" s="950"/>
      <c r="AT57" s="950"/>
      <c r="AU57" s="950"/>
      <c r="AV57" s="950"/>
      <c r="AW57" s="950"/>
      <c r="AX57" s="950"/>
      <c r="AY57" s="950"/>
      <c r="AZ57" s="955"/>
      <c r="BA57" s="955"/>
      <c r="BB57" s="955"/>
      <c r="BC57" s="955"/>
      <c r="BD57" s="955"/>
      <c r="BE57" s="927"/>
      <c r="BF57" s="927"/>
      <c r="BG57" s="927"/>
      <c r="BH57" s="927"/>
      <c r="BI57" s="928"/>
      <c r="BJ57" s="60"/>
      <c r="BK57" s="60"/>
      <c r="BL57" s="60"/>
      <c r="BM57" s="60"/>
      <c r="BN57" s="60"/>
      <c r="BO57" s="59"/>
      <c r="BP57" s="59"/>
      <c r="BQ57" s="56">
        <v>51</v>
      </c>
      <c r="BR57" s="76"/>
      <c r="BS57" s="922"/>
      <c r="BT57" s="923"/>
      <c r="BU57" s="923"/>
      <c r="BV57" s="923"/>
      <c r="BW57" s="923"/>
      <c r="BX57" s="923"/>
      <c r="BY57" s="923"/>
      <c r="BZ57" s="923"/>
      <c r="CA57" s="923"/>
      <c r="CB57" s="923"/>
      <c r="CC57" s="923"/>
      <c r="CD57" s="923"/>
      <c r="CE57" s="923"/>
      <c r="CF57" s="923"/>
      <c r="CG57" s="924"/>
      <c r="CH57" s="929"/>
      <c r="CI57" s="930"/>
      <c r="CJ57" s="930"/>
      <c r="CK57" s="930"/>
      <c r="CL57" s="940"/>
      <c r="CM57" s="929"/>
      <c r="CN57" s="930"/>
      <c r="CO57" s="930"/>
      <c r="CP57" s="930"/>
      <c r="CQ57" s="940"/>
      <c r="CR57" s="929"/>
      <c r="CS57" s="930"/>
      <c r="CT57" s="930"/>
      <c r="CU57" s="930"/>
      <c r="CV57" s="940"/>
      <c r="CW57" s="929"/>
      <c r="CX57" s="930"/>
      <c r="CY57" s="930"/>
      <c r="CZ57" s="930"/>
      <c r="DA57" s="940"/>
      <c r="DB57" s="929"/>
      <c r="DC57" s="930"/>
      <c r="DD57" s="930"/>
      <c r="DE57" s="930"/>
      <c r="DF57" s="940"/>
      <c r="DG57" s="929"/>
      <c r="DH57" s="930"/>
      <c r="DI57" s="930"/>
      <c r="DJ57" s="930"/>
      <c r="DK57" s="940"/>
      <c r="DL57" s="929"/>
      <c r="DM57" s="930"/>
      <c r="DN57" s="930"/>
      <c r="DO57" s="930"/>
      <c r="DP57" s="940"/>
      <c r="DQ57" s="929"/>
      <c r="DR57" s="930"/>
      <c r="DS57" s="930"/>
      <c r="DT57" s="930"/>
      <c r="DU57" s="940"/>
      <c r="DV57" s="922"/>
      <c r="DW57" s="923"/>
      <c r="DX57" s="923"/>
      <c r="DY57" s="923"/>
      <c r="DZ57" s="941"/>
      <c r="EA57" s="52"/>
    </row>
    <row r="58" spans="1:131" ht="26.25" customHeight="1" x14ac:dyDescent="0.15">
      <c r="A58" s="56">
        <v>31</v>
      </c>
      <c r="B58" s="922"/>
      <c r="C58" s="923"/>
      <c r="D58" s="923"/>
      <c r="E58" s="923"/>
      <c r="F58" s="923"/>
      <c r="G58" s="923"/>
      <c r="H58" s="923"/>
      <c r="I58" s="923"/>
      <c r="J58" s="923"/>
      <c r="K58" s="923"/>
      <c r="L58" s="923"/>
      <c r="M58" s="923"/>
      <c r="N58" s="923"/>
      <c r="O58" s="923"/>
      <c r="P58" s="924"/>
      <c r="Q58" s="949"/>
      <c r="R58" s="950"/>
      <c r="S58" s="950"/>
      <c r="T58" s="950"/>
      <c r="U58" s="950"/>
      <c r="V58" s="950"/>
      <c r="W58" s="950"/>
      <c r="X58" s="950"/>
      <c r="Y58" s="950"/>
      <c r="Z58" s="950"/>
      <c r="AA58" s="950"/>
      <c r="AB58" s="950"/>
      <c r="AC58" s="950"/>
      <c r="AD58" s="950"/>
      <c r="AE58" s="951"/>
      <c r="AF58" s="952"/>
      <c r="AG58" s="930"/>
      <c r="AH58" s="930"/>
      <c r="AI58" s="930"/>
      <c r="AJ58" s="953"/>
      <c r="AK58" s="954"/>
      <c r="AL58" s="950"/>
      <c r="AM58" s="950"/>
      <c r="AN58" s="950"/>
      <c r="AO58" s="950"/>
      <c r="AP58" s="950"/>
      <c r="AQ58" s="950"/>
      <c r="AR58" s="950"/>
      <c r="AS58" s="950"/>
      <c r="AT58" s="950"/>
      <c r="AU58" s="950"/>
      <c r="AV58" s="950"/>
      <c r="AW58" s="950"/>
      <c r="AX58" s="950"/>
      <c r="AY58" s="950"/>
      <c r="AZ58" s="955"/>
      <c r="BA58" s="955"/>
      <c r="BB58" s="955"/>
      <c r="BC58" s="955"/>
      <c r="BD58" s="955"/>
      <c r="BE58" s="927"/>
      <c r="BF58" s="927"/>
      <c r="BG58" s="927"/>
      <c r="BH58" s="927"/>
      <c r="BI58" s="928"/>
      <c r="BJ58" s="60"/>
      <c r="BK58" s="60"/>
      <c r="BL58" s="60"/>
      <c r="BM58" s="60"/>
      <c r="BN58" s="60"/>
      <c r="BO58" s="59"/>
      <c r="BP58" s="59"/>
      <c r="BQ58" s="56">
        <v>52</v>
      </c>
      <c r="BR58" s="76"/>
      <c r="BS58" s="922"/>
      <c r="BT58" s="923"/>
      <c r="BU58" s="923"/>
      <c r="BV58" s="923"/>
      <c r="BW58" s="923"/>
      <c r="BX58" s="923"/>
      <c r="BY58" s="923"/>
      <c r="BZ58" s="923"/>
      <c r="CA58" s="923"/>
      <c r="CB58" s="923"/>
      <c r="CC58" s="923"/>
      <c r="CD58" s="923"/>
      <c r="CE58" s="923"/>
      <c r="CF58" s="923"/>
      <c r="CG58" s="924"/>
      <c r="CH58" s="929"/>
      <c r="CI58" s="930"/>
      <c r="CJ58" s="930"/>
      <c r="CK58" s="930"/>
      <c r="CL58" s="940"/>
      <c r="CM58" s="929"/>
      <c r="CN58" s="930"/>
      <c r="CO58" s="930"/>
      <c r="CP58" s="930"/>
      <c r="CQ58" s="940"/>
      <c r="CR58" s="929"/>
      <c r="CS58" s="930"/>
      <c r="CT58" s="930"/>
      <c r="CU58" s="930"/>
      <c r="CV58" s="940"/>
      <c r="CW58" s="929"/>
      <c r="CX58" s="930"/>
      <c r="CY58" s="930"/>
      <c r="CZ58" s="930"/>
      <c r="DA58" s="940"/>
      <c r="DB58" s="929"/>
      <c r="DC58" s="930"/>
      <c r="DD58" s="930"/>
      <c r="DE58" s="930"/>
      <c r="DF58" s="940"/>
      <c r="DG58" s="929"/>
      <c r="DH58" s="930"/>
      <c r="DI58" s="930"/>
      <c r="DJ58" s="930"/>
      <c r="DK58" s="940"/>
      <c r="DL58" s="929"/>
      <c r="DM58" s="930"/>
      <c r="DN58" s="930"/>
      <c r="DO58" s="930"/>
      <c r="DP58" s="940"/>
      <c r="DQ58" s="929"/>
      <c r="DR58" s="930"/>
      <c r="DS58" s="930"/>
      <c r="DT58" s="930"/>
      <c r="DU58" s="940"/>
      <c r="DV58" s="922"/>
      <c r="DW58" s="923"/>
      <c r="DX58" s="923"/>
      <c r="DY58" s="923"/>
      <c r="DZ58" s="941"/>
      <c r="EA58" s="52"/>
    </row>
    <row r="59" spans="1:131" ht="26.25" customHeight="1" x14ac:dyDescent="0.15">
      <c r="A59" s="56">
        <v>32</v>
      </c>
      <c r="B59" s="922"/>
      <c r="C59" s="923"/>
      <c r="D59" s="923"/>
      <c r="E59" s="923"/>
      <c r="F59" s="923"/>
      <c r="G59" s="923"/>
      <c r="H59" s="923"/>
      <c r="I59" s="923"/>
      <c r="J59" s="923"/>
      <c r="K59" s="923"/>
      <c r="L59" s="923"/>
      <c r="M59" s="923"/>
      <c r="N59" s="923"/>
      <c r="O59" s="923"/>
      <c r="P59" s="924"/>
      <c r="Q59" s="949"/>
      <c r="R59" s="950"/>
      <c r="S59" s="950"/>
      <c r="T59" s="950"/>
      <c r="U59" s="950"/>
      <c r="V59" s="950"/>
      <c r="W59" s="950"/>
      <c r="X59" s="950"/>
      <c r="Y59" s="950"/>
      <c r="Z59" s="950"/>
      <c r="AA59" s="950"/>
      <c r="AB59" s="950"/>
      <c r="AC59" s="950"/>
      <c r="AD59" s="950"/>
      <c r="AE59" s="951"/>
      <c r="AF59" s="952"/>
      <c r="AG59" s="930"/>
      <c r="AH59" s="930"/>
      <c r="AI59" s="930"/>
      <c r="AJ59" s="953"/>
      <c r="AK59" s="954"/>
      <c r="AL59" s="950"/>
      <c r="AM59" s="950"/>
      <c r="AN59" s="950"/>
      <c r="AO59" s="950"/>
      <c r="AP59" s="950"/>
      <c r="AQ59" s="950"/>
      <c r="AR59" s="950"/>
      <c r="AS59" s="950"/>
      <c r="AT59" s="950"/>
      <c r="AU59" s="950"/>
      <c r="AV59" s="950"/>
      <c r="AW59" s="950"/>
      <c r="AX59" s="950"/>
      <c r="AY59" s="950"/>
      <c r="AZ59" s="955"/>
      <c r="BA59" s="955"/>
      <c r="BB59" s="955"/>
      <c r="BC59" s="955"/>
      <c r="BD59" s="955"/>
      <c r="BE59" s="927"/>
      <c r="BF59" s="927"/>
      <c r="BG59" s="927"/>
      <c r="BH59" s="927"/>
      <c r="BI59" s="928"/>
      <c r="BJ59" s="60"/>
      <c r="BK59" s="60"/>
      <c r="BL59" s="60"/>
      <c r="BM59" s="60"/>
      <c r="BN59" s="60"/>
      <c r="BO59" s="59"/>
      <c r="BP59" s="59"/>
      <c r="BQ59" s="56">
        <v>53</v>
      </c>
      <c r="BR59" s="76"/>
      <c r="BS59" s="922"/>
      <c r="BT59" s="923"/>
      <c r="BU59" s="923"/>
      <c r="BV59" s="923"/>
      <c r="BW59" s="923"/>
      <c r="BX59" s="923"/>
      <c r="BY59" s="923"/>
      <c r="BZ59" s="923"/>
      <c r="CA59" s="923"/>
      <c r="CB59" s="923"/>
      <c r="CC59" s="923"/>
      <c r="CD59" s="923"/>
      <c r="CE59" s="923"/>
      <c r="CF59" s="923"/>
      <c r="CG59" s="924"/>
      <c r="CH59" s="929"/>
      <c r="CI59" s="930"/>
      <c r="CJ59" s="930"/>
      <c r="CK59" s="930"/>
      <c r="CL59" s="940"/>
      <c r="CM59" s="929"/>
      <c r="CN59" s="930"/>
      <c r="CO59" s="930"/>
      <c r="CP59" s="930"/>
      <c r="CQ59" s="940"/>
      <c r="CR59" s="929"/>
      <c r="CS59" s="930"/>
      <c r="CT59" s="930"/>
      <c r="CU59" s="930"/>
      <c r="CV59" s="940"/>
      <c r="CW59" s="929"/>
      <c r="CX59" s="930"/>
      <c r="CY59" s="930"/>
      <c r="CZ59" s="930"/>
      <c r="DA59" s="940"/>
      <c r="DB59" s="929"/>
      <c r="DC59" s="930"/>
      <c r="DD59" s="930"/>
      <c r="DE59" s="930"/>
      <c r="DF59" s="940"/>
      <c r="DG59" s="929"/>
      <c r="DH59" s="930"/>
      <c r="DI59" s="930"/>
      <c r="DJ59" s="930"/>
      <c r="DK59" s="940"/>
      <c r="DL59" s="929"/>
      <c r="DM59" s="930"/>
      <c r="DN59" s="930"/>
      <c r="DO59" s="930"/>
      <c r="DP59" s="940"/>
      <c r="DQ59" s="929"/>
      <c r="DR59" s="930"/>
      <c r="DS59" s="930"/>
      <c r="DT59" s="930"/>
      <c r="DU59" s="940"/>
      <c r="DV59" s="922"/>
      <c r="DW59" s="923"/>
      <c r="DX59" s="923"/>
      <c r="DY59" s="923"/>
      <c r="DZ59" s="941"/>
      <c r="EA59" s="52"/>
    </row>
    <row r="60" spans="1:131" ht="26.25" customHeight="1" x14ac:dyDescent="0.15">
      <c r="A60" s="56">
        <v>33</v>
      </c>
      <c r="B60" s="922"/>
      <c r="C60" s="923"/>
      <c r="D60" s="923"/>
      <c r="E60" s="923"/>
      <c r="F60" s="923"/>
      <c r="G60" s="923"/>
      <c r="H60" s="923"/>
      <c r="I60" s="923"/>
      <c r="J60" s="923"/>
      <c r="K60" s="923"/>
      <c r="L60" s="923"/>
      <c r="M60" s="923"/>
      <c r="N60" s="923"/>
      <c r="O60" s="923"/>
      <c r="P60" s="924"/>
      <c r="Q60" s="949"/>
      <c r="R60" s="950"/>
      <c r="S60" s="950"/>
      <c r="T60" s="950"/>
      <c r="U60" s="950"/>
      <c r="V60" s="950"/>
      <c r="W60" s="950"/>
      <c r="X60" s="950"/>
      <c r="Y60" s="950"/>
      <c r="Z60" s="950"/>
      <c r="AA60" s="950"/>
      <c r="AB60" s="950"/>
      <c r="AC60" s="950"/>
      <c r="AD60" s="950"/>
      <c r="AE60" s="951"/>
      <c r="AF60" s="952"/>
      <c r="AG60" s="930"/>
      <c r="AH60" s="930"/>
      <c r="AI60" s="930"/>
      <c r="AJ60" s="953"/>
      <c r="AK60" s="954"/>
      <c r="AL60" s="950"/>
      <c r="AM60" s="950"/>
      <c r="AN60" s="950"/>
      <c r="AO60" s="950"/>
      <c r="AP60" s="950"/>
      <c r="AQ60" s="950"/>
      <c r="AR60" s="950"/>
      <c r="AS60" s="950"/>
      <c r="AT60" s="950"/>
      <c r="AU60" s="950"/>
      <c r="AV60" s="950"/>
      <c r="AW60" s="950"/>
      <c r="AX60" s="950"/>
      <c r="AY60" s="950"/>
      <c r="AZ60" s="955"/>
      <c r="BA60" s="955"/>
      <c r="BB60" s="955"/>
      <c r="BC60" s="955"/>
      <c r="BD60" s="955"/>
      <c r="BE60" s="927"/>
      <c r="BF60" s="927"/>
      <c r="BG60" s="927"/>
      <c r="BH60" s="927"/>
      <c r="BI60" s="928"/>
      <c r="BJ60" s="60"/>
      <c r="BK60" s="60"/>
      <c r="BL60" s="60"/>
      <c r="BM60" s="60"/>
      <c r="BN60" s="60"/>
      <c r="BO60" s="59"/>
      <c r="BP60" s="59"/>
      <c r="BQ60" s="56">
        <v>54</v>
      </c>
      <c r="BR60" s="76"/>
      <c r="BS60" s="922"/>
      <c r="BT60" s="923"/>
      <c r="BU60" s="923"/>
      <c r="BV60" s="923"/>
      <c r="BW60" s="923"/>
      <c r="BX60" s="923"/>
      <c r="BY60" s="923"/>
      <c r="BZ60" s="923"/>
      <c r="CA60" s="923"/>
      <c r="CB60" s="923"/>
      <c r="CC60" s="923"/>
      <c r="CD60" s="923"/>
      <c r="CE60" s="923"/>
      <c r="CF60" s="923"/>
      <c r="CG60" s="924"/>
      <c r="CH60" s="929"/>
      <c r="CI60" s="930"/>
      <c r="CJ60" s="930"/>
      <c r="CK60" s="930"/>
      <c r="CL60" s="940"/>
      <c r="CM60" s="929"/>
      <c r="CN60" s="930"/>
      <c r="CO60" s="930"/>
      <c r="CP60" s="930"/>
      <c r="CQ60" s="940"/>
      <c r="CR60" s="929"/>
      <c r="CS60" s="930"/>
      <c r="CT60" s="930"/>
      <c r="CU60" s="930"/>
      <c r="CV60" s="940"/>
      <c r="CW60" s="929"/>
      <c r="CX60" s="930"/>
      <c r="CY60" s="930"/>
      <c r="CZ60" s="930"/>
      <c r="DA60" s="940"/>
      <c r="DB60" s="929"/>
      <c r="DC60" s="930"/>
      <c r="DD60" s="930"/>
      <c r="DE60" s="930"/>
      <c r="DF60" s="940"/>
      <c r="DG60" s="929"/>
      <c r="DH60" s="930"/>
      <c r="DI60" s="930"/>
      <c r="DJ60" s="930"/>
      <c r="DK60" s="940"/>
      <c r="DL60" s="929"/>
      <c r="DM60" s="930"/>
      <c r="DN60" s="930"/>
      <c r="DO60" s="930"/>
      <c r="DP60" s="940"/>
      <c r="DQ60" s="929"/>
      <c r="DR60" s="930"/>
      <c r="DS60" s="930"/>
      <c r="DT60" s="930"/>
      <c r="DU60" s="940"/>
      <c r="DV60" s="922"/>
      <c r="DW60" s="923"/>
      <c r="DX60" s="923"/>
      <c r="DY60" s="923"/>
      <c r="DZ60" s="941"/>
      <c r="EA60" s="52"/>
    </row>
    <row r="61" spans="1:131" ht="26.25" customHeight="1" x14ac:dyDescent="0.15">
      <c r="A61" s="56">
        <v>34</v>
      </c>
      <c r="B61" s="922"/>
      <c r="C61" s="923"/>
      <c r="D61" s="923"/>
      <c r="E61" s="923"/>
      <c r="F61" s="923"/>
      <c r="G61" s="923"/>
      <c r="H61" s="923"/>
      <c r="I61" s="923"/>
      <c r="J61" s="923"/>
      <c r="K61" s="923"/>
      <c r="L61" s="923"/>
      <c r="M61" s="923"/>
      <c r="N61" s="923"/>
      <c r="O61" s="923"/>
      <c r="P61" s="924"/>
      <c r="Q61" s="949"/>
      <c r="R61" s="950"/>
      <c r="S61" s="950"/>
      <c r="T61" s="950"/>
      <c r="U61" s="950"/>
      <c r="V61" s="950"/>
      <c r="W61" s="950"/>
      <c r="X61" s="950"/>
      <c r="Y61" s="950"/>
      <c r="Z61" s="950"/>
      <c r="AA61" s="950"/>
      <c r="AB61" s="950"/>
      <c r="AC61" s="950"/>
      <c r="AD61" s="950"/>
      <c r="AE61" s="951"/>
      <c r="AF61" s="952"/>
      <c r="AG61" s="930"/>
      <c r="AH61" s="930"/>
      <c r="AI61" s="930"/>
      <c r="AJ61" s="953"/>
      <c r="AK61" s="954"/>
      <c r="AL61" s="950"/>
      <c r="AM61" s="950"/>
      <c r="AN61" s="950"/>
      <c r="AO61" s="950"/>
      <c r="AP61" s="950"/>
      <c r="AQ61" s="950"/>
      <c r="AR61" s="950"/>
      <c r="AS61" s="950"/>
      <c r="AT61" s="950"/>
      <c r="AU61" s="950"/>
      <c r="AV61" s="950"/>
      <c r="AW61" s="950"/>
      <c r="AX61" s="950"/>
      <c r="AY61" s="950"/>
      <c r="AZ61" s="955"/>
      <c r="BA61" s="955"/>
      <c r="BB61" s="955"/>
      <c r="BC61" s="955"/>
      <c r="BD61" s="955"/>
      <c r="BE61" s="927"/>
      <c r="BF61" s="927"/>
      <c r="BG61" s="927"/>
      <c r="BH61" s="927"/>
      <c r="BI61" s="928"/>
      <c r="BJ61" s="60"/>
      <c r="BK61" s="60"/>
      <c r="BL61" s="60"/>
      <c r="BM61" s="60"/>
      <c r="BN61" s="60"/>
      <c r="BO61" s="59"/>
      <c r="BP61" s="59"/>
      <c r="BQ61" s="56">
        <v>55</v>
      </c>
      <c r="BR61" s="76"/>
      <c r="BS61" s="922"/>
      <c r="BT61" s="923"/>
      <c r="BU61" s="923"/>
      <c r="BV61" s="923"/>
      <c r="BW61" s="923"/>
      <c r="BX61" s="923"/>
      <c r="BY61" s="923"/>
      <c r="BZ61" s="923"/>
      <c r="CA61" s="923"/>
      <c r="CB61" s="923"/>
      <c r="CC61" s="923"/>
      <c r="CD61" s="923"/>
      <c r="CE61" s="923"/>
      <c r="CF61" s="923"/>
      <c r="CG61" s="924"/>
      <c r="CH61" s="929"/>
      <c r="CI61" s="930"/>
      <c r="CJ61" s="930"/>
      <c r="CK61" s="930"/>
      <c r="CL61" s="940"/>
      <c r="CM61" s="929"/>
      <c r="CN61" s="930"/>
      <c r="CO61" s="930"/>
      <c r="CP61" s="930"/>
      <c r="CQ61" s="940"/>
      <c r="CR61" s="929"/>
      <c r="CS61" s="930"/>
      <c r="CT61" s="930"/>
      <c r="CU61" s="930"/>
      <c r="CV61" s="940"/>
      <c r="CW61" s="929"/>
      <c r="CX61" s="930"/>
      <c r="CY61" s="930"/>
      <c r="CZ61" s="930"/>
      <c r="DA61" s="940"/>
      <c r="DB61" s="929"/>
      <c r="DC61" s="930"/>
      <c r="DD61" s="930"/>
      <c r="DE61" s="930"/>
      <c r="DF61" s="940"/>
      <c r="DG61" s="929"/>
      <c r="DH61" s="930"/>
      <c r="DI61" s="930"/>
      <c r="DJ61" s="930"/>
      <c r="DK61" s="940"/>
      <c r="DL61" s="929"/>
      <c r="DM61" s="930"/>
      <c r="DN61" s="930"/>
      <c r="DO61" s="930"/>
      <c r="DP61" s="940"/>
      <c r="DQ61" s="929"/>
      <c r="DR61" s="930"/>
      <c r="DS61" s="930"/>
      <c r="DT61" s="930"/>
      <c r="DU61" s="940"/>
      <c r="DV61" s="922"/>
      <c r="DW61" s="923"/>
      <c r="DX61" s="923"/>
      <c r="DY61" s="923"/>
      <c r="DZ61" s="941"/>
      <c r="EA61" s="52"/>
    </row>
    <row r="62" spans="1:131" ht="26.25" customHeight="1" x14ac:dyDescent="0.15">
      <c r="A62" s="56">
        <v>35</v>
      </c>
      <c r="B62" s="922"/>
      <c r="C62" s="923"/>
      <c r="D62" s="923"/>
      <c r="E62" s="923"/>
      <c r="F62" s="923"/>
      <c r="G62" s="923"/>
      <c r="H62" s="923"/>
      <c r="I62" s="923"/>
      <c r="J62" s="923"/>
      <c r="K62" s="923"/>
      <c r="L62" s="923"/>
      <c r="M62" s="923"/>
      <c r="N62" s="923"/>
      <c r="O62" s="923"/>
      <c r="P62" s="924"/>
      <c r="Q62" s="949"/>
      <c r="R62" s="950"/>
      <c r="S62" s="950"/>
      <c r="T62" s="950"/>
      <c r="U62" s="950"/>
      <c r="V62" s="950"/>
      <c r="W62" s="950"/>
      <c r="X62" s="950"/>
      <c r="Y62" s="950"/>
      <c r="Z62" s="950"/>
      <c r="AA62" s="950"/>
      <c r="AB62" s="950"/>
      <c r="AC62" s="950"/>
      <c r="AD62" s="950"/>
      <c r="AE62" s="951"/>
      <c r="AF62" s="952"/>
      <c r="AG62" s="930"/>
      <c r="AH62" s="930"/>
      <c r="AI62" s="930"/>
      <c r="AJ62" s="953"/>
      <c r="AK62" s="954"/>
      <c r="AL62" s="950"/>
      <c r="AM62" s="950"/>
      <c r="AN62" s="950"/>
      <c r="AO62" s="950"/>
      <c r="AP62" s="950"/>
      <c r="AQ62" s="950"/>
      <c r="AR62" s="950"/>
      <c r="AS62" s="950"/>
      <c r="AT62" s="950"/>
      <c r="AU62" s="950"/>
      <c r="AV62" s="950"/>
      <c r="AW62" s="950"/>
      <c r="AX62" s="950"/>
      <c r="AY62" s="950"/>
      <c r="AZ62" s="955"/>
      <c r="BA62" s="955"/>
      <c r="BB62" s="955"/>
      <c r="BC62" s="955"/>
      <c r="BD62" s="955"/>
      <c r="BE62" s="927"/>
      <c r="BF62" s="927"/>
      <c r="BG62" s="927"/>
      <c r="BH62" s="927"/>
      <c r="BI62" s="928"/>
      <c r="BJ62" s="956" t="s">
        <v>466</v>
      </c>
      <c r="BK62" s="957"/>
      <c r="BL62" s="957"/>
      <c r="BM62" s="957"/>
      <c r="BN62" s="958"/>
      <c r="BO62" s="59"/>
      <c r="BP62" s="59"/>
      <c r="BQ62" s="56">
        <v>56</v>
      </c>
      <c r="BR62" s="76"/>
      <c r="BS62" s="922"/>
      <c r="BT62" s="923"/>
      <c r="BU62" s="923"/>
      <c r="BV62" s="923"/>
      <c r="BW62" s="923"/>
      <c r="BX62" s="923"/>
      <c r="BY62" s="923"/>
      <c r="BZ62" s="923"/>
      <c r="CA62" s="923"/>
      <c r="CB62" s="923"/>
      <c r="CC62" s="923"/>
      <c r="CD62" s="923"/>
      <c r="CE62" s="923"/>
      <c r="CF62" s="923"/>
      <c r="CG62" s="924"/>
      <c r="CH62" s="929"/>
      <c r="CI62" s="930"/>
      <c r="CJ62" s="930"/>
      <c r="CK62" s="930"/>
      <c r="CL62" s="940"/>
      <c r="CM62" s="929"/>
      <c r="CN62" s="930"/>
      <c r="CO62" s="930"/>
      <c r="CP62" s="930"/>
      <c r="CQ62" s="940"/>
      <c r="CR62" s="929"/>
      <c r="CS62" s="930"/>
      <c r="CT62" s="930"/>
      <c r="CU62" s="930"/>
      <c r="CV62" s="940"/>
      <c r="CW62" s="929"/>
      <c r="CX62" s="930"/>
      <c r="CY62" s="930"/>
      <c r="CZ62" s="930"/>
      <c r="DA62" s="940"/>
      <c r="DB62" s="929"/>
      <c r="DC62" s="930"/>
      <c r="DD62" s="930"/>
      <c r="DE62" s="930"/>
      <c r="DF62" s="940"/>
      <c r="DG62" s="929"/>
      <c r="DH62" s="930"/>
      <c r="DI62" s="930"/>
      <c r="DJ62" s="930"/>
      <c r="DK62" s="940"/>
      <c r="DL62" s="929"/>
      <c r="DM62" s="930"/>
      <c r="DN62" s="930"/>
      <c r="DO62" s="930"/>
      <c r="DP62" s="940"/>
      <c r="DQ62" s="929"/>
      <c r="DR62" s="930"/>
      <c r="DS62" s="930"/>
      <c r="DT62" s="930"/>
      <c r="DU62" s="940"/>
      <c r="DV62" s="922"/>
      <c r="DW62" s="923"/>
      <c r="DX62" s="923"/>
      <c r="DY62" s="923"/>
      <c r="DZ62" s="941"/>
      <c r="EA62" s="52"/>
    </row>
    <row r="63" spans="1:131" ht="26.25" customHeight="1" x14ac:dyDescent="0.15">
      <c r="A63" s="57" t="s">
        <v>252</v>
      </c>
      <c r="B63" s="900" t="s">
        <v>374</v>
      </c>
      <c r="C63" s="901"/>
      <c r="D63" s="901"/>
      <c r="E63" s="901"/>
      <c r="F63" s="901"/>
      <c r="G63" s="901"/>
      <c r="H63" s="901"/>
      <c r="I63" s="901"/>
      <c r="J63" s="901"/>
      <c r="K63" s="901"/>
      <c r="L63" s="901"/>
      <c r="M63" s="901"/>
      <c r="N63" s="901"/>
      <c r="O63" s="901"/>
      <c r="P63" s="902"/>
      <c r="Q63" s="910"/>
      <c r="R63" s="911"/>
      <c r="S63" s="911"/>
      <c r="T63" s="911"/>
      <c r="U63" s="911"/>
      <c r="V63" s="911"/>
      <c r="W63" s="911"/>
      <c r="X63" s="911"/>
      <c r="Y63" s="911"/>
      <c r="Z63" s="911"/>
      <c r="AA63" s="911"/>
      <c r="AB63" s="911"/>
      <c r="AC63" s="911"/>
      <c r="AD63" s="911"/>
      <c r="AE63" s="942"/>
      <c r="AF63" s="943">
        <v>1371</v>
      </c>
      <c r="AG63" s="912"/>
      <c r="AH63" s="912"/>
      <c r="AI63" s="912"/>
      <c r="AJ63" s="944"/>
      <c r="AK63" s="945"/>
      <c r="AL63" s="911"/>
      <c r="AM63" s="911"/>
      <c r="AN63" s="911"/>
      <c r="AO63" s="911"/>
      <c r="AP63" s="912">
        <v>6859</v>
      </c>
      <c r="AQ63" s="912"/>
      <c r="AR63" s="912"/>
      <c r="AS63" s="912"/>
      <c r="AT63" s="912"/>
      <c r="AU63" s="912">
        <v>3965</v>
      </c>
      <c r="AV63" s="912"/>
      <c r="AW63" s="912"/>
      <c r="AX63" s="912"/>
      <c r="AY63" s="912"/>
      <c r="AZ63" s="946"/>
      <c r="BA63" s="946"/>
      <c r="BB63" s="946"/>
      <c r="BC63" s="946"/>
      <c r="BD63" s="946"/>
      <c r="BE63" s="913"/>
      <c r="BF63" s="913"/>
      <c r="BG63" s="913"/>
      <c r="BH63" s="913"/>
      <c r="BI63" s="914"/>
      <c r="BJ63" s="947" t="s">
        <v>204</v>
      </c>
      <c r="BK63" s="907"/>
      <c r="BL63" s="907"/>
      <c r="BM63" s="907"/>
      <c r="BN63" s="948"/>
      <c r="BO63" s="59"/>
      <c r="BP63" s="59"/>
      <c r="BQ63" s="56">
        <v>57</v>
      </c>
      <c r="BR63" s="76"/>
      <c r="BS63" s="922"/>
      <c r="BT63" s="923"/>
      <c r="BU63" s="923"/>
      <c r="BV63" s="923"/>
      <c r="BW63" s="923"/>
      <c r="BX63" s="923"/>
      <c r="BY63" s="923"/>
      <c r="BZ63" s="923"/>
      <c r="CA63" s="923"/>
      <c r="CB63" s="923"/>
      <c r="CC63" s="923"/>
      <c r="CD63" s="923"/>
      <c r="CE63" s="923"/>
      <c r="CF63" s="923"/>
      <c r="CG63" s="924"/>
      <c r="CH63" s="929"/>
      <c r="CI63" s="930"/>
      <c r="CJ63" s="930"/>
      <c r="CK63" s="930"/>
      <c r="CL63" s="940"/>
      <c r="CM63" s="929"/>
      <c r="CN63" s="930"/>
      <c r="CO63" s="930"/>
      <c r="CP63" s="930"/>
      <c r="CQ63" s="940"/>
      <c r="CR63" s="929"/>
      <c r="CS63" s="930"/>
      <c r="CT63" s="930"/>
      <c r="CU63" s="930"/>
      <c r="CV63" s="940"/>
      <c r="CW63" s="929"/>
      <c r="CX63" s="930"/>
      <c r="CY63" s="930"/>
      <c r="CZ63" s="930"/>
      <c r="DA63" s="940"/>
      <c r="DB63" s="929"/>
      <c r="DC63" s="930"/>
      <c r="DD63" s="930"/>
      <c r="DE63" s="930"/>
      <c r="DF63" s="940"/>
      <c r="DG63" s="929"/>
      <c r="DH63" s="930"/>
      <c r="DI63" s="930"/>
      <c r="DJ63" s="930"/>
      <c r="DK63" s="940"/>
      <c r="DL63" s="929"/>
      <c r="DM63" s="930"/>
      <c r="DN63" s="930"/>
      <c r="DO63" s="930"/>
      <c r="DP63" s="940"/>
      <c r="DQ63" s="929"/>
      <c r="DR63" s="930"/>
      <c r="DS63" s="930"/>
      <c r="DT63" s="930"/>
      <c r="DU63" s="940"/>
      <c r="DV63" s="922"/>
      <c r="DW63" s="923"/>
      <c r="DX63" s="923"/>
      <c r="DY63" s="923"/>
      <c r="DZ63" s="941"/>
      <c r="EA63" s="52"/>
    </row>
    <row r="64" spans="1:131" ht="26.2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922"/>
      <c r="BT64" s="923"/>
      <c r="BU64" s="923"/>
      <c r="BV64" s="923"/>
      <c r="BW64" s="923"/>
      <c r="BX64" s="923"/>
      <c r="BY64" s="923"/>
      <c r="BZ64" s="923"/>
      <c r="CA64" s="923"/>
      <c r="CB64" s="923"/>
      <c r="CC64" s="923"/>
      <c r="CD64" s="923"/>
      <c r="CE64" s="923"/>
      <c r="CF64" s="923"/>
      <c r="CG64" s="924"/>
      <c r="CH64" s="929"/>
      <c r="CI64" s="930"/>
      <c r="CJ64" s="930"/>
      <c r="CK64" s="930"/>
      <c r="CL64" s="940"/>
      <c r="CM64" s="929"/>
      <c r="CN64" s="930"/>
      <c r="CO64" s="930"/>
      <c r="CP64" s="930"/>
      <c r="CQ64" s="940"/>
      <c r="CR64" s="929"/>
      <c r="CS64" s="930"/>
      <c r="CT64" s="930"/>
      <c r="CU64" s="930"/>
      <c r="CV64" s="940"/>
      <c r="CW64" s="929"/>
      <c r="CX64" s="930"/>
      <c r="CY64" s="930"/>
      <c r="CZ64" s="930"/>
      <c r="DA64" s="940"/>
      <c r="DB64" s="929"/>
      <c r="DC64" s="930"/>
      <c r="DD64" s="930"/>
      <c r="DE64" s="930"/>
      <c r="DF64" s="940"/>
      <c r="DG64" s="929"/>
      <c r="DH64" s="930"/>
      <c r="DI64" s="930"/>
      <c r="DJ64" s="930"/>
      <c r="DK64" s="940"/>
      <c r="DL64" s="929"/>
      <c r="DM64" s="930"/>
      <c r="DN64" s="930"/>
      <c r="DO64" s="930"/>
      <c r="DP64" s="940"/>
      <c r="DQ64" s="929"/>
      <c r="DR64" s="930"/>
      <c r="DS64" s="930"/>
      <c r="DT64" s="930"/>
      <c r="DU64" s="940"/>
      <c r="DV64" s="922"/>
      <c r="DW64" s="923"/>
      <c r="DX64" s="923"/>
      <c r="DY64" s="923"/>
      <c r="DZ64" s="941"/>
      <c r="EA64" s="52"/>
    </row>
    <row r="65" spans="1:131" ht="26.25" customHeight="1" x14ac:dyDescent="0.15">
      <c r="A65" s="60" t="s">
        <v>450</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922"/>
      <c r="BT65" s="923"/>
      <c r="BU65" s="923"/>
      <c r="BV65" s="923"/>
      <c r="BW65" s="923"/>
      <c r="BX65" s="923"/>
      <c r="BY65" s="923"/>
      <c r="BZ65" s="923"/>
      <c r="CA65" s="923"/>
      <c r="CB65" s="923"/>
      <c r="CC65" s="923"/>
      <c r="CD65" s="923"/>
      <c r="CE65" s="923"/>
      <c r="CF65" s="923"/>
      <c r="CG65" s="924"/>
      <c r="CH65" s="929"/>
      <c r="CI65" s="930"/>
      <c r="CJ65" s="930"/>
      <c r="CK65" s="930"/>
      <c r="CL65" s="940"/>
      <c r="CM65" s="929"/>
      <c r="CN65" s="930"/>
      <c r="CO65" s="930"/>
      <c r="CP65" s="930"/>
      <c r="CQ65" s="940"/>
      <c r="CR65" s="929"/>
      <c r="CS65" s="930"/>
      <c r="CT65" s="930"/>
      <c r="CU65" s="930"/>
      <c r="CV65" s="940"/>
      <c r="CW65" s="929"/>
      <c r="CX65" s="930"/>
      <c r="CY65" s="930"/>
      <c r="CZ65" s="930"/>
      <c r="DA65" s="940"/>
      <c r="DB65" s="929"/>
      <c r="DC65" s="930"/>
      <c r="DD65" s="930"/>
      <c r="DE65" s="930"/>
      <c r="DF65" s="940"/>
      <c r="DG65" s="929"/>
      <c r="DH65" s="930"/>
      <c r="DI65" s="930"/>
      <c r="DJ65" s="930"/>
      <c r="DK65" s="940"/>
      <c r="DL65" s="929"/>
      <c r="DM65" s="930"/>
      <c r="DN65" s="930"/>
      <c r="DO65" s="930"/>
      <c r="DP65" s="940"/>
      <c r="DQ65" s="929"/>
      <c r="DR65" s="930"/>
      <c r="DS65" s="930"/>
      <c r="DT65" s="930"/>
      <c r="DU65" s="940"/>
      <c r="DV65" s="922"/>
      <c r="DW65" s="923"/>
      <c r="DX65" s="923"/>
      <c r="DY65" s="923"/>
      <c r="DZ65" s="941"/>
      <c r="EA65" s="52"/>
    </row>
    <row r="66" spans="1:131" ht="26.25" customHeight="1" x14ac:dyDescent="0.15">
      <c r="A66" s="668" t="s">
        <v>445</v>
      </c>
      <c r="B66" s="669"/>
      <c r="C66" s="669"/>
      <c r="D66" s="669"/>
      <c r="E66" s="669"/>
      <c r="F66" s="669"/>
      <c r="G66" s="669"/>
      <c r="H66" s="669"/>
      <c r="I66" s="669"/>
      <c r="J66" s="669"/>
      <c r="K66" s="669"/>
      <c r="L66" s="669"/>
      <c r="M66" s="669"/>
      <c r="N66" s="669"/>
      <c r="O66" s="669"/>
      <c r="P66" s="670"/>
      <c r="Q66" s="660" t="s">
        <v>453</v>
      </c>
      <c r="R66" s="661"/>
      <c r="S66" s="661"/>
      <c r="T66" s="661"/>
      <c r="U66" s="662"/>
      <c r="V66" s="660" t="s">
        <v>454</v>
      </c>
      <c r="W66" s="661"/>
      <c r="X66" s="661"/>
      <c r="Y66" s="661"/>
      <c r="Z66" s="662"/>
      <c r="AA66" s="660" t="s">
        <v>455</v>
      </c>
      <c r="AB66" s="661"/>
      <c r="AC66" s="661"/>
      <c r="AD66" s="661"/>
      <c r="AE66" s="662"/>
      <c r="AF66" s="680" t="s">
        <v>248</v>
      </c>
      <c r="AG66" s="675"/>
      <c r="AH66" s="675"/>
      <c r="AI66" s="675"/>
      <c r="AJ66" s="681"/>
      <c r="AK66" s="660" t="s">
        <v>385</v>
      </c>
      <c r="AL66" s="669"/>
      <c r="AM66" s="669"/>
      <c r="AN66" s="669"/>
      <c r="AO66" s="670"/>
      <c r="AP66" s="660" t="s">
        <v>359</v>
      </c>
      <c r="AQ66" s="661"/>
      <c r="AR66" s="661"/>
      <c r="AS66" s="661"/>
      <c r="AT66" s="662"/>
      <c r="AU66" s="660" t="s">
        <v>467</v>
      </c>
      <c r="AV66" s="661"/>
      <c r="AW66" s="661"/>
      <c r="AX66" s="661"/>
      <c r="AY66" s="662"/>
      <c r="AZ66" s="660" t="s">
        <v>440</v>
      </c>
      <c r="BA66" s="661"/>
      <c r="BB66" s="661"/>
      <c r="BC66" s="661"/>
      <c r="BD66" s="666"/>
      <c r="BE66" s="59"/>
      <c r="BF66" s="59"/>
      <c r="BG66" s="59"/>
      <c r="BH66" s="59"/>
      <c r="BI66" s="59"/>
      <c r="BJ66" s="59"/>
      <c r="BK66" s="59"/>
      <c r="BL66" s="59"/>
      <c r="BM66" s="59"/>
      <c r="BN66" s="59"/>
      <c r="BO66" s="59"/>
      <c r="BP66" s="59"/>
      <c r="BQ66" s="56">
        <v>60</v>
      </c>
      <c r="BR66" s="77"/>
      <c r="BS66" s="893"/>
      <c r="BT66" s="894"/>
      <c r="BU66" s="894"/>
      <c r="BV66" s="894"/>
      <c r="BW66" s="894"/>
      <c r="BX66" s="894"/>
      <c r="BY66" s="894"/>
      <c r="BZ66" s="894"/>
      <c r="CA66" s="894"/>
      <c r="CB66" s="894"/>
      <c r="CC66" s="894"/>
      <c r="CD66" s="894"/>
      <c r="CE66" s="894"/>
      <c r="CF66" s="894"/>
      <c r="CG66" s="895"/>
      <c r="CH66" s="896"/>
      <c r="CI66" s="897"/>
      <c r="CJ66" s="897"/>
      <c r="CK66" s="897"/>
      <c r="CL66" s="898"/>
      <c r="CM66" s="896"/>
      <c r="CN66" s="897"/>
      <c r="CO66" s="897"/>
      <c r="CP66" s="897"/>
      <c r="CQ66" s="898"/>
      <c r="CR66" s="896"/>
      <c r="CS66" s="897"/>
      <c r="CT66" s="897"/>
      <c r="CU66" s="897"/>
      <c r="CV66" s="898"/>
      <c r="CW66" s="896"/>
      <c r="CX66" s="897"/>
      <c r="CY66" s="897"/>
      <c r="CZ66" s="897"/>
      <c r="DA66" s="898"/>
      <c r="DB66" s="896"/>
      <c r="DC66" s="897"/>
      <c r="DD66" s="897"/>
      <c r="DE66" s="897"/>
      <c r="DF66" s="898"/>
      <c r="DG66" s="896"/>
      <c r="DH66" s="897"/>
      <c r="DI66" s="897"/>
      <c r="DJ66" s="897"/>
      <c r="DK66" s="898"/>
      <c r="DL66" s="896"/>
      <c r="DM66" s="897"/>
      <c r="DN66" s="897"/>
      <c r="DO66" s="897"/>
      <c r="DP66" s="898"/>
      <c r="DQ66" s="896"/>
      <c r="DR66" s="897"/>
      <c r="DS66" s="897"/>
      <c r="DT66" s="897"/>
      <c r="DU66" s="898"/>
      <c r="DV66" s="893"/>
      <c r="DW66" s="894"/>
      <c r="DX66" s="894"/>
      <c r="DY66" s="894"/>
      <c r="DZ66" s="899"/>
      <c r="EA66" s="52"/>
    </row>
    <row r="67" spans="1:131" ht="26.25" customHeight="1" x14ac:dyDescent="0.15">
      <c r="A67" s="671"/>
      <c r="B67" s="672"/>
      <c r="C67" s="672"/>
      <c r="D67" s="672"/>
      <c r="E67" s="672"/>
      <c r="F67" s="672"/>
      <c r="G67" s="672"/>
      <c r="H67" s="672"/>
      <c r="I67" s="672"/>
      <c r="J67" s="672"/>
      <c r="K67" s="672"/>
      <c r="L67" s="672"/>
      <c r="M67" s="672"/>
      <c r="N67" s="672"/>
      <c r="O67" s="672"/>
      <c r="P67" s="673"/>
      <c r="Q67" s="663"/>
      <c r="R67" s="664"/>
      <c r="S67" s="664"/>
      <c r="T67" s="664"/>
      <c r="U67" s="665"/>
      <c r="V67" s="663"/>
      <c r="W67" s="664"/>
      <c r="X67" s="664"/>
      <c r="Y67" s="664"/>
      <c r="Z67" s="665"/>
      <c r="AA67" s="663"/>
      <c r="AB67" s="664"/>
      <c r="AC67" s="664"/>
      <c r="AD67" s="664"/>
      <c r="AE67" s="665"/>
      <c r="AF67" s="682"/>
      <c r="AG67" s="678"/>
      <c r="AH67" s="678"/>
      <c r="AI67" s="678"/>
      <c r="AJ67" s="683"/>
      <c r="AK67" s="684"/>
      <c r="AL67" s="672"/>
      <c r="AM67" s="672"/>
      <c r="AN67" s="672"/>
      <c r="AO67" s="673"/>
      <c r="AP67" s="663"/>
      <c r="AQ67" s="664"/>
      <c r="AR67" s="664"/>
      <c r="AS67" s="664"/>
      <c r="AT67" s="665"/>
      <c r="AU67" s="663"/>
      <c r="AV67" s="664"/>
      <c r="AW67" s="664"/>
      <c r="AX67" s="664"/>
      <c r="AY67" s="665"/>
      <c r="AZ67" s="663"/>
      <c r="BA67" s="664"/>
      <c r="BB67" s="664"/>
      <c r="BC67" s="664"/>
      <c r="BD67" s="667"/>
      <c r="BE67" s="59"/>
      <c r="BF67" s="59"/>
      <c r="BG67" s="59"/>
      <c r="BH67" s="59"/>
      <c r="BI67" s="59"/>
      <c r="BJ67" s="59"/>
      <c r="BK67" s="59"/>
      <c r="BL67" s="59"/>
      <c r="BM67" s="59"/>
      <c r="BN67" s="59"/>
      <c r="BO67" s="59"/>
      <c r="BP67" s="59"/>
      <c r="BQ67" s="56">
        <v>61</v>
      </c>
      <c r="BR67" s="77"/>
      <c r="BS67" s="893"/>
      <c r="BT67" s="894"/>
      <c r="BU67" s="894"/>
      <c r="BV67" s="894"/>
      <c r="BW67" s="894"/>
      <c r="BX67" s="894"/>
      <c r="BY67" s="894"/>
      <c r="BZ67" s="894"/>
      <c r="CA67" s="894"/>
      <c r="CB67" s="894"/>
      <c r="CC67" s="894"/>
      <c r="CD67" s="894"/>
      <c r="CE67" s="894"/>
      <c r="CF67" s="894"/>
      <c r="CG67" s="895"/>
      <c r="CH67" s="896"/>
      <c r="CI67" s="897"/>
      <c r="CJ67" s="897"/>
      <c r="CK67" s="897"/>
      <c r="CL67" s="898"/>
      <c r="CM67" s="896"/>
      <c r="CN67" s="897"/>
      <c r="CO67" s="897"/>
      <c r="CP67" s="897"/>
      <c r="CQ67" s="898"/>
      <c r="CR67" s="896"/>
      <c r="CS67" s="897"/>
      <c r="CT67" s="897"/>
      <c r="CU67" s="897"/>
      <c r="CV67" s="898"/>
      <c r="CW67" s="896"/>
      <c r="CX67" s="897"/>
      <c r="CY67" s="897"/>
      <c r="CZ67" s="897"/>
      <c r="DA67" s="898"/>
      <c r="DB67" s="896"/>
      <c r="DC67" s="897"/>
      <c r="DD67" s="897"/>
      <c r="DE67" s="897"/>
      <c r="DF67" s="898"/>
      <c r="DG67" s="896"/>
      <c r="DH67" s="897"/>
      <c r="DI67" s="897"/>
      <c r="DJ67" s="897"/>
      <c r="DK67" s="898"/>
      <c r="DL67" s="896"/>
      <c r="DM67" s="897"/>
      <c r="DN67" s="897"/>
      <c r="DO67" s="897"/>
      <c r="DP67" s="898"/>
      <c r="DQ67" s="896"/>
      <c r="DR67" s="897"/>
      <c r="DS67" s="897"/>
      <c r="DT67" s="897"/>
      <c r="DU67" s="898"/>
      <c r="DV67" s="893"/>
      <c r="DW67" s="894"/>
      <c r="DX67" s="894"/>
      <c r="DY67" s="894"/>
      <c r="DZ67" s="899"/>
      <c r="EA67" s="52"/>
    </row>
    <row r="68" spans="1:131" ht="26.25" customHeight="1" x14ac:dyDescent="0.15">
      <c r="A68" s="55">
        <v>1</v>
      </c>
      <c r="B68" s="933" t="s">
        <v>533</v>
      </c>
      <c r="C68" s="934"/>
      <c r="D68" s="934"/>
      <c r="E68" s="934"/>
      <c r="F68" s="934"/>
      <c r="G68" s="934"/>
      <c r="H68" s="934"/>
      <c r="I68" s="934"/>
      <c r="J68" s="934"/>
      <c r="K68" s="934"/>
      <c r="L68" s="934"/>
      <c r="M68" s="934"/>
      <c r="N68" s="934"/>
      <c r="O68" s="934"/>
      <c r="P68" s="935"/>
      <c r="Q68" s="936">
        <v>214</v>
      </c>
      <c r="R68" s="937"/>
      <c r="S68" s="937"/>
      <c r="T68" s="937"/>
      <c r="U68" s="937"/>
      <c r="V68" s="937">
        <v>210</v>
      </c>
      <c r="W68" s="937"/>
      <c r="X68" s="937"/>
      <c r="Y68" s="937"/>
      <c r="Z68" s="937"/>
      <c r="AA68" s="937">
        <v>5</v>
      </c>
      <c r="AB68" s="937"/>
      <c r="AC68" s="937"/>
      <c r="AD68" s="937"/>
      <c r="AE68" s="937"/>
      <c r="AF68" s="937">
        <v>5</v>
      </c>
      <c r="AG68" s="937"/>
      <c r="AH68" s="937"/>
      <c r="AI68" s="937"/>
      <c r="AJ68" s="937"/>
      <c r="AK68" s="937" t="s">
        <v>233</v>
      </c>
      <c r="AL68" s="937"/>
      <c r="AM68" s="937"/>
      <c r="AN68" s="937"/>
      <c r="AO68" s="937"/>
      <c r="AP68" s="937">
        <v>155</v>
      </c>
      <c r="AQ68" s="937"/>
      <c r="AR68" s="937"/>
      <c r="AS68" s="937"/>
      <c r="AT68" s="937"/>
      <c r="AU68" s="937">
        <v>50</v>
      </c>
      <c r="AV68" s="937"/>
      <c r="AW68" s="937"/>
      <c r="AX68" s="937"/>
      <c r="AY68" s="937"/>
      <c r="AZ68" s="938" t="s">
        <v>546</v>
      </c>
      <c r="BA68" s="938"/>
      <c r="BB68" s="938"/>
      <c r="BC68" s="938"/>
      <c r="BD68" s="939"/>
      <c r="BE68" s="59"/>
      <c r="BF68" s="59"/>
      <c r="BG68" s="59"/>
      <c r="BH68" s="59"/>
      <c r="BI68" s="59"/>
      <c r="BJ68" s="59"/>
      <c r="BK68" s="59"/>
      <c r="BL68" s="59"/>
      <c r="BM68" s="59"/>
      <c r="BN68" s="59"/>
      <c r="BO68" s="59"/>
      <c r="BP68" s="59"/>
      <c r="BQ68" s="56">
        <v>62</v>
      </c>
      <c r="BR68" s="77"/>
      <c r="BS68" s="893"/>
      <c r="BT68" s="894"/>
      <c r="BU68" s="894"/>
      <c r="BV68" s="894"/>
      <c r="BW68" s="894"/>
      <c r="BX68" s="894"/>
      <c r="BY68" s="894"/>
      <c r="BZ68" s="894"/>
      <c r="CA68" s="894"/>
      <c r="CB68" s="894"/>
      <c r="CC68" s="894"/>
      <c r="CD68" s="894"/>
      <c r="CE68" s="894"/>
      <c r="CF68" s="894"/>
      <c r="CG68" s="895"/>
      <c r="CH68" s="896"/>
      <c r="CI68" s="897"/>
      <c r="CJ68" s="897"/>
      <c r="CK68" s="897"/>
      <c r="CL68" s="898"/>
      <c r="CM68" s="896"/>
      <c r="CN68" s="897"/>
      <c r="CO68" s="897"/>
      <c r="CP68" s="897"/>
      <c r="CQ68" s="898"/>
      <c r="CR68" s="896"/>
      <c r="CS68" s="897"/>
      <c r="CT68" s="897"/>
      <c r="CU68" s="897"/>
      <c r="CV68" s="898"/>
      <c r="CW68" s="896"/>
      <c r="CX68" s="897"/>
      <c r="CY68" s="897"/>
      <c r="CZ68" s="897"/>
      <c r="DA68" s="898"/>
      <c r="DB68" s="896"/>
      <c r="DC68" s="897"/>
      <c r="DD68" s="897"/>
      <c r="DE68" s="897"/>
      <c r="DF68" s="898"/>
      <c r="DG68" s="896"/>
      <c r="DH68" s="897"/>
      <c r="DI68" s="897"/>
      <c r="DJ68" s="897"/>
      <c r="DK68" s="898"/>
      <c r="DL68" s="896"/>
      <c r="DM68" s="897"/>
      <c r="DN68" s="897"/>
      <c r="DO68" s="897"/>
      <c r="DP68" s="898"/>
      <c r="DQ68" s="896"/>
      <c r="DR68" s="897"/>
      <c r="DS68" s="897"/>
      <c r="DT68" s="897"/>
      <c r="DU68" s="898"/>
      <c r="DV68" s="893"/>
      <c r="DW68" s="894"/>
      <c r="DX68" s="894"/>
      <c r="DY68" s="894"/>
      <c r="DZ68" s="899"/>
      <c r="EA68" s="52"/>
    </row>
    <row r="69" spans="1:131" ht="26.25" customHeight="1" x14ac:dyDescent="0.15">
      <c r="A69" s="56">
        <v>2</v>
      </c>
      <c r="B69" s="922" t="s">
        <v>533</v>
      </c>
      <c r="C69" s="923"/>
      <c r="D69" s="923"/>
      <c r="E69" s="923"/>
      <c r="F69" s="923"/>
      <c r="G69" s="923"/>
      <c r="H69" s="923"/>
      <c r="I69" s="923"/>
      <c r="J69" s="923"/>
      <c r="K69" s="923"/>
      <c r="L69" s="923"/>
      <c r="M69" s="923"/>
      <c r="N69" s="923"/>
      <c r="O69" s="923"/>
      <c r="P69" s="924"/>
      <c r="Q69" s="925">
        <v>7</v>
      </c>
      <c r="R69" s="926"/>
      <c r="S69" s="926"/>
      <c r="T69" s="926"/>
      <c r="U69" s="926"/>
      <c r="V69" s="926" t="s">
        <v>233</v>
      </c>
      <c r="W69" s="926"/>
      <c r="X69" s="926"/>
      <c r="Y69" s="926"/>
      <c r="Z69" s="926"/>
      <c r="AA69" s="926">
        <v>7</v>
      </c>
      <c r="AB69" s="926"/>
      <c r="AC69" s="926"/>
      <c r="AD69" s="926"/>
      <c r="AE69" s="926"/>
      <c r="AF69" s="926">
        <v>7</v>
      </c>
      <c r="AG69" s="926"/>
      <c r="AH69" s="926"/>
      <c r="AI69" s="926"/>
      <c r="AJ69" s="926"/>
      <c r="AK69" s="926" t="s">
        <v>233</v>
      </c>
      <c r="AL69" s="926"/>
      <c r="AM69" s="926"/>
      <c r="AN69" s="926"/>
      <c r="AO69" s="926"/>
      <c r="AP69" s="926" t="s">
        <v>233</v>
      </c>
      <c r="AQ69" s="926"/>
      <c r="AR69" s="926"/>
      <c r="AS69" s="926"/>
      <c r="AT69" s="926"/>
      <c r="AU69" s="926" t="s">
        <v>233</v>
      </c>
      <c r="AV69" s="926"/>
      <c r="AW69" s="926"/>
      <c r="AX69" s="926"/>
      <c r="AY69" s="926"/>
      <c r="AZ69" s="927" t="s">
        <v>470</v>
      </c>
      <c r="BA69" s="927"/>
      <c r="BB69" s="927"/>
      <c r="BC69" s="927"/>
      <c r="BD69" s="928"/>
      <c r="BE69" s="59"/>
      <c r="BF69" s="59"/>
      <c r="BG69" s="59"/>
      <c r="BH69" s="59"/>
      <c r="BI69" s="59"/>
      <c r="BJ69" s="59"/>
      <c r="BK69" s="59"/>
      <c r="BL69" s="59"/>
      <c r="BM69" s="59"/>
      <c r="BN69" s="59"/>
      <c r="BO69" s="59"/>
      <c r="BP69" s="59"/>
      <c r="BQ69" s="56">
        <v>63</v>
      </c>
      <c r="BR69" s="77"/>
      <c r="BS69" s="893"/>
      <c r="BT69" s="894"/>
      <c r="BU69" s="894"/>
      <c r="BV69" s="894"/>
      <c r="BW69" s="894"/>
      <c r="BX69" s="894"/>
      <c r="BY69" s="894"/>
      <c r="BZ69" s="894"/>
      <c r="CA69" s="894"/>
      <c r="CB69" s="894"/>
      <c r="CC69" s="894"/>
      <c r="CD69" s="894"/>
      <c r="CE69" s="894"/>
      <c r="CF69" s="894"/>
      <c r="CG69" s="895"/>
      <c r="CH69" s="896"/>
      <c r="CI69" s="897"/>
      <c r="CJ69" s="897"/>
      <c r="CK69" s="897"/>
      <c r="CL69" s="898"/>
      <c r="CM69" s="896"/>
      <c r="CN69" s="897"/>
      <c r="CO69" s="897"/>
      <c r="CP69" s="897"/>
      <c r="CQ69" s="898"/>
      <c r="CR69" s="896"/>
      <c r="CS69" s="897"/>
      <c r="CT69" s="897"/>
      <c r="CU69" s="897"/>
      <c r="CV69" s="898"/>
      <c r="CW69" s="896"/>
      <c r="CX69" s="897"/>
      <c r="CY69" s="897"/>
      <c r="CZ69" s="897"/>
      <c r="DA69" s="898"/>
      <c r="DB69" s="896"/>
      <c r="DC69" s="897"/>
      <c r="DD69" s="897"/>
      <c r="DE69" s="897"/>
      <c r="DF69" s="898"/>
      <c r="DG69" s="896"/>
      <c r="DH69" s="897"/>
      <c r="DI69" s="897"/>
      <c r="DJ69" s="897"/>
      <c r="DK69" s="898"/>
      <c r="DL69" s="896"/>
      <c r="DM69" s="897"/>
      <c r="DN69" s="897"/>
      <c r="DO69" s="897"/>
      <c r="DP69" s="898"/>
      <c r="DQ69" s="896"/>
      <c r="DR69" s="897"/>
      <c r="DS69" s="897"/>
      <c r="DT69" s="897"/>
      <c r="DU69" s="898"/>
      <c r="DV69" s="893"/>
      <c r="DW69" s="894"/>
      <c r="DX69" s="894"/>
      <c r="DY69" s="894"/>
      <c r="DZ69" s="899"/>
      <c r="EA69" s="52"/>
    </row>
    <row r="70" spans="1:131" ht="26.25" customHeight="1" x14ac:dyDescent="0.15">
      <c r="A70" s="56">
        <v>3</v>
      </c>
      <c r="B70" s="922" t="s">
        <v>94</v>
      </c>
      <c r="C70" s="923"/>
      <c r="D70" s="923"/>
      <c r="E70" s="923"/>
      <c r="F70" s="923"/>
      <c r="G70" s="923"/>
      <c r="H70" s="923"/>
      <c r="I70" s="923"/>
      <c r="J70" s="923"/>
      <c r="K70" s="923"/>
      <c r="L70" s="923"/>
      <c r="M70" s="923"/>
      <c r="N70" s="923"/>
      <c r="O70" s="923"/>
      <c r="P70" s="924"/>
      <c r="Q70" s="925">
        <v>8</v>
      </c>
      <c r="R70" s="926"/>
      <c r="S70" s="926"/>
      <c r="T70" s="926"/>
      <c r="U70" s="926"/>
      <c r="V70" s="926">
        <v>8</v>
      </c>
      <c r="W70" s="926"/>
      <c r="X70" s="926"/>
      <c r="Y70" s="926"/>
      <c r="Z70" s="926"/>
      <c r="AA70" s="926" t="s">
        <v>233</v>
      </c>
      <c r="AB70" s="926"/>
      <c r="AC70" s="926"/>
      <c r="AD70" s="926"/>
      <c r="AE70" s="926"/>
      <c r="AF70" s="926" t="s">
        <v>233</v>
      </c>
      <c r="AG70" s="926"/>
      <c r="AH70" s="926"/>
      <c r="AI70" s="926"/>
      <c r="AJ70" s="926"/>
      <c r="AK70" s="926" t="s">
        <v>233</v>
      </c>
      <c r="AL70" s="926"/>
      <c r="AM70" s="926"/>
      <c r="AN70" s="926"/>
      <c r="AO70" s="926"/>
      <c r="AP70" s="926" t="s">
        <v>233</v>
      </c>
      <c r="AQ70" s="926"/>
      <c r="AR70" s="926"/>
      <c r="AS70" s="926"/>
      <c r="AT70" s="926"/>
      <c r="AU70" s="926" t="s">
        <v>233</v>
      </c>
      <c r="AV70" s="926"/>
      <c r="AW70" s="926"/>
      <c r="AX70" s="926"/>
      <c r="AY70" s="926"/>
      <c r="AZ70" s="927" t="s">
        <v>546</v>
      </c>
      <c r="BA70" s="927"/>
      <c r="BB70" s="927"/>
      <c r="BC70" s="927"/>
      <c r="BD70" s="928"/>
      <c r="BE70" s="59"/>
      <c r="BF70" s="59"/>
      <c r="BG70" s="59"/>
      <c r="BH70" s="59"/>
      <c r="BI70" s="59"/>
      <c r="BJ70" s="59"/>
      <c r="BK70" s="59"/>
      <c r="BL70" s="59"/>
      <c r="BM70" s="59"/>
      <c r="BN70" s="59"/>
      <c r="BO70" s="59"/>
      <c r="BP70" s="59"/>
      <c r="BQ70" s="56">
        <v>64</v>
      </c>
      <c r="BR70" s="77"/>
      <c r="BS70" s="893"/>
      <c r="BT70" s="894"/>
      <c r="BU70" s="894"/>
      <c r="BV70" s="894"/>
      <c r="BW70" s="894"/>
      <c r="BX70" s="894"/>
      <c r="BY70" s="894"/>
      <c r="BZ70" s="894"/>
      <c r="CA70" s="894"/>
      <c r="CB70" s="894"/>
      <c r="CC70" s="894"/>
      <c r="CD70" s="894"/>
      <c r="CE70" s="894"/>
      <c r="CF70" s="894"/>
      <c r="CG70" s="895"/>
      <c r="CH70" s="896"/>
      <c r="CI70" s="897"/>
      <c r="CJ70" s="897"/>
      <c r="CK70" s="897"/>
      <c r="CL70" s="898"/>
      <c r="CM70" s="896"/>
      <c r="CN70" s="897"/>
      <c r="CO70" s="897"/>
      <c r="CP70" s="897"/>
      <c r="CQ70" s="898"/>
      <c r="CR70" s="896"/>
      <c r="CS70" s="897"/>
      <c r="CT70" s="897"/>
      <c r="CU70" s="897"/>
      <c r="CV70" s="898"/>
      <c r="CW70" s="896"/>
      <c r="CX70" s="897"/>
      <c r="CY70" s="897"/>
      <c r="CZ70" s="897"/>
      <c r="DA70" s="898"/>
      <c r="DB70" s="896"/>
      <c r="DC70" s="897"/>
      <c r="DD70" s="897"/>
      <c r="DE70" s="897"/>
      <c r="DF70" s="898"/>
      <c r="DG70" s="896"/>
      <c r="DH70" s="897"/>
      <c r="DI70" s="897"/>
      <c r="DJ70" s="897"/>
      <c r="DK70" s="898"/>
      <c r="DL70" s="896"/>
      <c r="DM70" s="897"/>
      <c r="DN70" s="897"/>
      <c r="DO70" s="897"/>
      <c r="DP70" s="898"/>
      <c r="DQ70" s="896"/>
      <c r="DR70" s="897"/>
      <c r="DS70" s="897"/>
      <c r="DT70" s="897"/>
      <c r="DU70" s="898"/>
      <c r="DV70" s="893"/>
      <c r="DW70" s="894"/>
      <c r="DX70" s="894"/>
      <c r="DY70" s="894"/>
      <c r="DZ70" s="899"/>
      <c r="EA70" s="52"/>
    </row>
    <row r="71" spans="1:131" ht="26.25" customHeight="1" x14ac:dyDescent="0.15">
      <c r="A71" s="56">
        <v>4</v>
      </c>
      <c r="B71" s="922" t="s">
        <v>524</v>
      </c>
      <c r="C71" s="923"/>
      <c r="D71" s="923"/>
      <c r="E71" s="923"/>
      <c r="F71" s="923"/>
      <c r="G71" s="923"/>
      <c r="H71" s="923"/>
      <c r="I71" s="923"/>
      <c r="J71" s="923"/>
      <c r="K71" s="923"/>
      <c r="L71" s="923"/>
      <c r="M71" s="923"/>
      <c r="N71" s="923"/>
      <c r="O71" s="923"/>
      <c r="P71" s="924"/>
      <c r="Q71" s="925">
        <v>1459</v>
      </c>
      <c r="R71" s="926"/>
      <c r="S71" s="926"/>
      <c r="T71" s="926"/>
      <c r="U71" s="926"/>
      <c r="V71" s="926">
        <v>1448</v>
      </c>
      <c r="W71" s="926"/>
      <c r="X71" s="926"/>
      <c r="Y71" s="926"/>
      <c r="Z71" s="926"/>
      <c r="AA71" s="926">
        <v>11</v>
      </c>
      <c r="AB71" s="926"/>
      <c r="AC71" s="926"/>
      <c r="AD71" s="926"/>
      <c r="AE71" s="926"/>
      <c r="AF71" s="926">
        <v>11</v>
      </c>
      <c r="AG71" s="926"/>
      <c r="AH71" s="926"/>
      <c r="AI71" s="926"/>
      <c r="AJ71" s="926"/>
      <c r="AK71" s="926" t="s">
        <v>233</v>
      </c>
      <c r="AL71" s="926"/>
      <c r="AM71" s="926"/>
      <c r="AN71" s="926"/>
      <c r="AO71" s="926"/>
      <c r="AP71" s="926">
        <v>1698</v>
      </c>
      <c r="AQ71" s="926"/>
      <c r="AR71" s="926"/>
      <c r="AS71" s="926"/>
      <c r="AT71" s="926"/>
      <c r="AU71" s="926">
        <v>252</v>
      </c>
      <c r="AV71" s="926"/>
      <c r="AW71" s="926"/>
      <c r="AX71" s="926"/>
      <c r="AY71" s="926"/>
      <c r="AZ71" s="927"/>
      <c r="BA71" s="927"/>
      <c r="BB71" s="927"/>
      <c r="BC71" s="927"/>
      <c r="BD71" s="928"/>
      <c r="BE71" s="59"/>
      <c r="BF71" s="59"/>
      <c r="BG71" s="59"/>
      <c r="BH71" s="59"/>
      <c r="BI71" s="59"/>
      <c r="BJ71" s="59"/>
      <c r="BK71" s="59"/>
      <c r="BL71" s="59"/>
      <c r="BM71" s="59"/>
      <c r="BN71" s="59"/>
      <c r="BO71" s="59"/>
      <c r="BP71" s="59"/>
      <c r="BQ71" s="56">
        <v>65</v>
      </c>
      <c r="BR71" s="77"/>
      <c r="BS71" s="893"/>
      <c r="BT71" s="894"/>
      <c r="BU71" s="894"/>
      <c r="BV71" s="894"/>
      <c r="BW71" s="894"/>
      <c r="BX71" s="894"/>
      <c r="BY71" s="894"/>
      <c r="BZ71" s="894"/>
      <c r="CA71" s="894"/>
      <c r="CB71" s="894"/>
      <c r="CC71" s="894"/>
      <c r="CD71" s="894"/>
      <c r="CE71" s="894"/>
      <c r="CF71" s="894"/>
      <c r="CG71" s="895"/>
      <c r="CH71" s="896"/>
      <c r="CI71" s="897"/>
      <c r="CJ71" s="897"/>
      <c r="CK71" s="897"/>
      <c r="CL71" s="898"/>
      <c r="CM71" s="896"/>
      <c r="CN71" s="897"/>
      <c r="CO71" s="897"/>
      <c r="CP71" s="897"/>
      <c r="CQ71" s="898"/>
      <c r="CR71" s="896"/>
      <c r="CS71" s="897"/>
      <c r="CT71" s="897"/>
      <c r="CU71" s="897"/>
      <c r="CV71" s="898"/>
      <c r="CW71" s="896"/>
      <c r="CX71" s="897"/>
      <c r="CY71" s="897"/>
      <c r="CZ71" s="897"/>
      <c r="DA71" s="898"/>
      <c r="DB71" s="896"/>
      <c r="DC71" s="897"/>
      <c r="DD71" s="897"/>
      <c r="DE71" s="897"/>
      <c r="DF71" s="898"/>
      <c r="DG71" s="896"/>
      <c r="DH71" s="897"/>
      <c r="DI71" s="897"/>
      <c r="DJ71" s="897"/>
      <c r="DK71" s="898"/>
      <c r="DL71" s="896"/>
      <c r="DM71" s="897"/>
      <c r="DN71" s="897"/>
      <c r="DO71" s="897"/>
      <c r="DP71" s="898"/>
      <c r="DQ71" s="896"/>
      <c r="DR71" s="897"/>
      <c r="DS71" s="897"/>
      <c r="DT71" s="897"/>
      <c r="DU71" s="898"/>
      <c r="DV71" s="893"/>
      <c r="DW71" s="894"/>
      <c r="DX71" s="894"/>
      <c r="DY71" s="894"/>
      <c r="DZ71" s="899"/>
      <c r="EA71" s="52"/>
    </row>
    <row r="72" spans="1:131" ht="26.25" customHeight="1" x14ac:dyDescent="0.15">
      <c r="A72" s="56">
        <v>5</v>
      </c>
      <c r="B72" s="922" t="s">
        <v>545</v>
      </c>
      <c r="C72" s="923"/>
      <c r="D72" s="923"/>
      <c r="E72" s="923"/>
      <c r="F72" s="923"/>
      <c r="G72" s="923"/>
      <c r="H72" s="923"/>
      <c r="I72" s="923"/>
      <c r="J72" s="923"/>
      <c r="K72" s="923"/>
      <c r="L72" s="923"/>
      <c r="M72" s="923"/>
      <c r="N72" s="923"/>
      <c r="O72" s="923"/>
      <c r="P72" s="924"/>
      <c r="Q72" s="925">
        <v>10965</v>
      </c>
      <c r="R72" s="926"/>
      <c r="S72" s="926"/>
      <c r="T72" s="926"/>
      <c r="U72" s="926"/>
      <c r="V72" s="926">
        <v>10735</v>
      </c>
      <c r="W72" s="926"/>
      <c r="X72" s="926"/>
      <c r="Y72" s="926"/>
      <c r="Z72" s="926"/>
      <c r="AA72" s="926">
        <v>230</v>
      </c>
      <c r="AB72" s="926"/>
      <c r="AC72" s="926"/>
      <c r="AD72" s="926"/>
      <c r="AE72" s="926"/>
      <c r="AF72" s="926">
        <v>230</v>
      </c>
      <c r="AG72" s="926"/>
      <c r="AH72" s="926"/>
      <c r="AI72" s="926"/>
      <c r="AJ72" s="926"/>
      <c r="AK72" s="926">
        <v>84</v>
      </c>
      <c r="AL72" s="926"/>
      <c r="AM72" s="926"/>
      <c r="AN72" s="926"/>
      <c r="AO72" s="926"/>
      <c r="AP72" s="926" t="s">
        <v>233</v>
      </c>
      <c r="AQ72" s="926"/>
      <c r="AR72" s="926"/>
      <c r="AS72" s="926"/>
      <c r="AT72" s="926"/>
      <c r="AU72" s="926" t="s">
        <v>233</v>
      </c>
      <c r="AV72" s="926"/>
      <c r="AW72" s="926"/>
      <c r="AX72" s="926"/>
      <c r="AY72" s="926"/>
      <c r="AZ72" s="927" t="s">
        <v>546</v>
      </c>
      <c r="BA72" s="927"/>
      <c r="BB72" s="927"/>
      <c r="BC72" s="927"/>
      <c r="BD72" s="928"/>
      <c r="BE72" s="59"/>
      <c r="BF72" s="59"/>
      <c r="BG72" s="59"/>
      <c r="BH72" s="59"/>
      <c r="BI72" s="59"/>
      <c r="BJ72" s="59"/>
      <c r="BK72" s="59"/>
      <c r="BL72" s="59"/>
      <c r="BM72" s="59"/>
      <c r="BN72" s="59"/>
      <c r="BO72" s="59"/>
      <c r="BP72" s="59"/>
      <c r="BQ72" s="56">
        <v>66</v>
      </c>
      <c r="BR72" s="77"/>
      <c r="BS72" s="893"/>
      <c r="BT72" s="894"/>
      <c r="BU72" s="894"/>
      <c r="BV72" s="894"/>
      <c r="BW72" s="894"/>
      <c r="BX72" s="894"/>
      <c r="BY72" s="894"/>
      <c r="BZ72" s="894"/>
      <c r="CA72" s="894"/>
      <c r="CB72" s="894"/>
      <c r="CC72" s="894"/>
      <c r="CD72" s="894"/>
      <c r="CE72" s="894"/>
      <c r="CF72" s="894"/>
      <c r="CG72" s="895"/>
      <c r="CH72" s="896"/>
      <c r="CI72" s="897"/>
      <c r="CJ72" s="897"/>
      <c r="CK72" s="897"/>
      <c r="CL72" s="898"/>
      <c r="CM72" s="896"/>
      <c r="CN72" s="897"/>
      <c r="CO72" s="897"/>
      <c r="CP72" s="897"/>
      <c r="CQ72" s="898"/>
      <c r="CR72" s="896"/>
      <c r="CS72" s="897"/>
      <c r="CT72" s="897"/>
      <c r="CU72" s="897"/>
      <c r="CV72" s="898"/>
      <c r="CW72" s="896"/>
      <c r="CX72" s="897"/>
      <c r="CY72" s="897"/>
      <c r="CZ72" s="897"/>
      <c r="DA72" s="898"/>
      <c r="DB72" s="896"/>
      <c r="DC72" s="897"/>
      <c r="DD72" s="897"/>
      <c r="DE72" s="897"/>
      <c r="DF72" s="898"/>
      <c r="DG72" s="896"/>
      <c r="DH72" s="897"/>
      <c r="DI72" s="897"/>
      <c r="DJ72" s="897"/>
      <c r="DK72" s="898"/>
      <c r="DL72" s="896"/>
      <c r="DM72" s="897"/>
      <c r="DN72" s="897"/>
      <c r="DO72" s="897"/>
      <c r="DP72" s="898"/>
      <c r="DQ72" s="896"/>
      <c r="DR72" s="897"/>
      <c r="DS72" s="897"/>
      <c r="DT72" s="897"/>
      <c r="DU72" s="898"/>
      <c r="DV72" s="893"/>
      <c r="DW72" s="894"/>
      <c r="DX72" s="894"/>
      <c r="DY72" s="894"/>
      <c r="DZ72" s="899"/>
      <c r="EA72" s="52"/>
    </row>
    <row r="73" spans="1:131" ht="26.25" customHeight="1" x14ac:dyDescent="0.15">
      <c r="A73" s="56">
        <v>6</v>
      </c>
      <c r="B73" s="922" t="s">
        <v>545</v>
      </c>
      <c r="C73" s="923"/>
      <c r="D73" s="923"/>
      <c r="E73" s="923"/>
      <c r="F73" s="923"/>
      <c r="G73" s="923"/>
      <c r="H73" s="923"/>
      <c r="I73" s="923"/>
      <c r="J73" s="923"/>
      <c r="K73" s="923"/>
      <c r="L73" s="923"/>
      <c r="M73" s="923"/>
      <c r="N73" s="923"/>
      <c r="O73" s="923"/>
      <c r="P73" s="924"/>
      <c r="Q73" s="925">
        <v>97</v>
      </c>
      <c r="R73" s="926"/>
      <c r="S73" s="926"/>
      <c r="T73" s="926"/>
      <c r="U73" s="926"/>
      <c r="V73" s="926">
        <v>92</v>
      </c>
      <c r="W73" s="926"/>
      <c r="X73" s="926"/>
      <c r="Y73" s="926"/>
      <c r="Z73" s="926"/>
      <c r="AA73" s="926">
        <v>5</v>
      </c>
      <c r="AB73" s="926"/>
      <c r="AC73" s="926"/>
      <c r="AD73" s="926"/>
      <c r="AE73" s="926"/>
      <c r="AF73" s="926">
        <v>5</v>
      </c>
      <c r="AG73" s="926"/>
      <c r="AH73" s="926"/>
      <c r="AI73" s="926"/>
      <c r="AJ73" s="926"/>
      <c r="AK73" s="926">
        <v>21</v>
      </c>
      <c r="AL73" s="926"/>
      <c r="AM73" s="926"/>
      <c r="AN73" s="926"/>
      <c r="AO73" s="926"/>
      <c r="AP73" s="926" t="s">
        <v>233</v>
      </c>
      <c r="AQ73" s="926"/>
      <c r="AR73" s="926"/>
      <c r="AS73" s="926"/>
      <c r="AT73" s="926"/>
      <c r="AU73" s="926" t="s">
        <v>233</v>
      </c>
      <c r="AV73" s="926"/>
      <c r="AW73" s="926"/>
      <c r="AX73" s="926"/>
      <c r="AY73" s="926"/>
      <c r="AZ73" s="927" t="s">
        <v>153</v>
      </c>
      <c r="BA73" s="927"/>
      <c r="BB73" s="927"/>
      <c r="BC73" s="927"/>
      <c r="BD73" s="928"/>
      <c r="BE73" s="59"/>
      <c r="BF73" s="59"/>
      <c r="BG73" s="59"/>
      <c r="BH73" s="59"/>
      <c r="BI73" s="59"/>
      <c r="BJ73" s="59"/>
      <c r="BK73" s="59"/>
      <c r="BL73" s="59"/>
      <c r="BM73" s="59"/>
      <c r="BN73" s="59"/>
      <c r="BO73" s="59"/>
      <c r="BP73" s="59"/>
      <c r="BQ73" s="56">
        <v>67</v>
      </c>
      <c r="BR73" s="77"/>
      <c r="BS73" s="893"/>
      <c r="BT73" s="894"/>
      <c r="BU73" s="894"/>
      <c r="BV73" s="894"/>
      <c r="BW73" s="894"/>
      <c r="BX73" s="894"/>
      <c r="BY73" s="894"/>
      <c r="BZ73" s="894"/>
      <c r="CA73" s="894"/>
      <c r="CB73" s="894"/>
      <c r="CC73" s="894"/>
      <c r="CD73" s="894"/>
      <c r="CE73" s="894"/>
      <c r="CF73" s="894"/>
      <c r="CG73" s="895"/>
      <c r="CH73" s="896"/>
      <c r="CI73" s="897"/>
      <c r="CJ73" s="897"/>
      <c r="CK73" s="897"/>
      <c r="CL73" s="898"/>
      <c r="CM73" s="896"/>
      <c r="CN73" s="897"/>
      <c r="CO73" s="897"/>
      <c r="CP73" s="897"/>
      <c r="CQ73" s="898"/>
      <c r="CR73" s="896"/>
      <c r="CS73" s="897"/>
      <c r="CT73" s="897"/>
      <c r="CU73" s="897"/>
      <c r="CV73" s="898"/>
      <c r="CW73" s="896"/>
      <c r="CX73" s="897"/>
      <c r="CY73" s="897"/>
      <c r="CZ73" s="897"/>
      <c r="DA73" s="898"/>
      <c r="DB73" s="896"/>
      <c r="DC73" s="897"/>
      <c r="DD73" s="897"/>
      <c r="DE73" s="897"/>
      <c r="DF73" s="898"/>
      <c r="DG73" s="896"/>
      <c r="DH73" s="897"/>
      <c r="DI73" s="897"/>
      <c r="DJ73" s="897"/>
      <c r="DK73" s="898"/>
      <c r="DL73" s="896"/>
      <c r="DM73" s="897"/>
      <c r="DN73" s="897"/>
      <c r="DO73" s="897"/>
      <c r="DP73" s="898"/>
      <c r="DQ73" s="896"/>
      <c r="DR73" s="897"/>
      <c r="DS73" s="897"/>
      <c r="DT73" s="897"/>
      <c r="DU73" s="898"/>
      <c r="DV73" s="893"/>
      <c r="DW73" s="894"/>
      <c r="DX73" s="894"/>
      <c r="DY73" s="894"/>
      <c r="DZ73" s="899"/>
      <c r="EA73" s="52"/>
    </row>
    <row r="74" spans="1:131" ht="26.25" customHeight="1" x14ac:dyDescent="0.15">
      <c r="A74" s="56">
        <v>7</v>
      </c>
      <c r="B74" s="922" t="s">
        <v>521</v>
      </c>
      <c r="C74" s="923"/>
      <c r="D74" s="923"/>
      <c r="E74" s="923"/>
      <c r="F74" s="923"/>
      <c r="G74" s="923"/>
      <c r="H74" s="923"/>
      <c r="I74" s="923"/>
      <c r="J74" s="923"/>
      <c r="K74" s="923"/>
      <c r="L74" s="923"/>
      <c r="M74" s="923"/>
      <c r="N74" s="923"/>
      <c r="O74" s="923"/>
      <c r="P74" s="924"/>
      <c r="Q74" s="925">
        <v>194</v>
      </c>
      <c r="R74" s="926"/>
      <c r="S74" s="926"/>
      <c r="T74" s="926"/>
      <c r="U74" s="926"/>
      <c r="V74" s="926">
        <v>189</v>
      </c>
      <c r="W74" s="926"/>
      <c r="X74" s="926"/>
      <c r="Y74" s="926"/>
      <c r="Z74" s="926"/>
      <c r="AA74" s="926">
        <v>6</v>
      </c>
      <c r="AB74" s="926"/>
      <c r="AC74" s="926"/>
      <c r="AD74" s="926"/>
      <c r="AE74" s="926"/>
      <c r="AF74" s="926">
        <v>6</v>
      </c>
      <c r="AG74" s="926"/>
      <c r="AH74" s="926"/>
      <c r="AI74" s="926"/>
      <c r="AJ74" s="926"/>
      <c r="AK74" s="926" t="s">
        <v>233</v>
      </c>
      <c r="AL74" s="926"/>
      <c r="AM74" s="926"/>
      <c r="AN74" s="926"/>
      <c r="AO74" s="926"/>
      <c r="AP74" s="926" t="s">
        <v>233</v>
      </c>
      <c r="AQ74" s="926"/>
      <c r="AR74" s="926"/>
      <c r="AS74" s="926"/>
      <c r="AT74" s="926"/>
      <c r="AU74" s="926" t="s">
        <v>233</v>
      </c>
      <c r="AV74" s="926"/>
      <c r="AW74" s="926"/>
      <c r="AX74" s="926"/>
      <c r="AY74" s="926"/>
      <c r="AZ74" s="927" t="s">
        <v>546</v>
      </c>
      <c r="BA74" s="927"/>
      <c r="BB74" s="927"/>
      <c r="BC74" s="927"/>
      <c r="BD74" s="928"/>
      <c r="BE74" s="59"/>
      <c r="BF74" s="59"/>
      <c r="BG74" s="59"/>
      <c r="BH74" s="59"/>
      <c r="BI74" s="59"/>
      <c r="BJ74" s="59"/>
      <c r="BK74" s="59"/>
      <c r="BL74" s="59"/>
      <c r="BM74" s="59"/>
      <c r="BN74" s="59"/>
      <c r="BO74" s="59"/>
      <c r="BP74" s="59"/>
      <c r="BQ74" s="56">
        <v>68</v>
      </c>
      <c r="BR74" s="77"/>
      <c r="BS74" s="893"/>
      <c r="BT74" s="894"/>
      <c r="BU74" s="894"/>
      <c r="BV74" s="894"/>
      <c r="BW74" s="894"/>
      <c r="BX74" s="894"/>
      <c r="BY74" s="894"/>
      <c r="BZ74" s="894"/>
      <c r="CA74" s="894"/>
      <c r="CB74" s="894"/>
      <c r="CC74" s="894"/>
      <c r="CD74" s="894"/>
      <c r="CE74" s="894"/>
      <c r="CF74" s="894"/>
      <c r="CG74" s="895"/>
      <c r="CH74" s="896"/>
      <c r="CI74" s="897"/>
      <c r="CJ74" s="897"/>
      <c r="CK74" s="897"/>
      <c r="CL74" s="898"/>
      <c r="CM74" s="896"/>
      <c r="CN74" s="897"/>
      <c r="CO74" s="897"/>
      <c r="CP74" s="897"/>
      <c r="CQ74" s="898"/>
      <c r="CR74" s="896"/>
      <c r="CS74" s="897"/>
      <c r="CT74" s="897"/>
      <c r="CU74" s="897"/>
      <c r="CV74" s="898"/>
      <c r="CW74" s="896"/>
      <c r="CX74" s="897"/>
      <c r="CY74" s="897"/>
      <c r="CZ74" s="897"/>
      <c r="DA74" s="898"/>
      <c r="DB74" s="896"/>
      <c r="DC74" s="897"/>
      <c r="DD74" s="897"/>
      <c r="DE74" s="897"/>
      <c r="DF74" s="898"/>
      <c r="DG74" s="896"/>
      <c r="DH74" s="897"/>
      <c r="DI74" s="897"/>
      <c r="DJ74" s="897"/>
      <c r="DK74" s="898"/>
      <c r="DL74" s="896"/>
      <c r="DM74" s="897"/>
      <c r="DN74" s="897"/>
      <c r="DO74" s="897"/>
      <c r="DP74" s="898"/>
      <c r="DQ74" s="896"/>
      <c r="DR74" s="897"/>
      <c r="DS74" s="897"/>
      <c r="DT74" s="897"/>
      <c r="DU74" s="898"/>
      <c r="DV74" s="893"/>
      <c r="DW74" s="894"/>
      <c r="DX74" s="894"/>
      <c r="DY74" s="894"/>
      <c r="DZ74" s="899"/>
      <c r="EA74" s="52"/>
    </row>
    <row r="75" spans="1:131" ht="26.25" customHeight="1" x14ac:dyDescent="0.15">
      <c r="A75" s="56">
        <v>8</v>
      </c>
      <c r="B75" s="922" t="s">
        <v>521</v>
      </c>
      <c r="C75" s="923"/>
      <c r="D75" s="923"/>
      <c r="E75" s="923"/>
      <c r="F75" s="923"/>
      <c r="G75" s="923"/>
      <c r="H75" s="923"/>
      <c r="I75" s="923"/>
      <c r="J75" s="923"/>
      <c r="K75" s="923"/>
      <c r="L75" s="923"/>
      <c r="M75" s="923"/>
      <c r="N75" s="923"/>
      <c r="O75" s="923"/>
      <c r="P75" s="924"/>
      <c r="Q75" s="929">
        <v>161626</v>
      </c>
      <c r="R75" s="930"/>
      <c r="S75" s="930"/>
      <c r="T75" s="930"/>
      <c r="U75" s="931"/>
      <c r="V75" s="932">
        <v>158326</v>
      </c>
      <c r="W75" s="930"/>
      <c r="X75" s="930"/>
      <c r="Y75" s="930"/>
      <c r="Z75" s="931"/>
      <c r="AA75" s="932">
        <v>3299</v>
      </c>
      <c r="AB75" s="930"/>
      <c r="AC75" s="930"/>
      <c r="AD75" s="930"/>
      <c r="AE75" s="931"/>
      <c r="AF75" s="932">
        <v>3299</v>
      </c>
      <c r="AG75" s="930"/>
      <c r="AH75" s="930"/>
      <c r="AI75" s="930"/>
      <c r="AJ75" s="931"/>
      <c r="AK75" s="932" t="s">
        <v>233</v>
      </c>
      <c r="AL75" s="930"/>
      <c r="AM75" s="930"/>
      <c r="AN75" s="930"/>
      <c r="AO75" s="931"/>
      <c r="AP75" s="926" t="s">
        <v>233</v>
      </c>
      <c r="AQ75" s="926"/>
      <c r="AR75" s="926"/>
      <c r="AS75" s="926"/>
      <c r="AT75" s="926"/>
      <c r="AU75" s="926" t="s">
        <v>233</v>
      </c>
      <c r="AV75" s="926"/>
      <c r="AW75" s="926"/>
      <c r="AX75" s="926"/>
      <c r="AY75" s="926"/>
      <c r="AZ75" s="927" t="s">
        <v>547</v>
      </c>
      <c r="BA75" s="927"/>
      <c r="BB75" s="927"/>
      <c r="BC75" s="927"/>
      <c r="BD75" s="928"/>
      <c r="BE75" s="59"/>
      <c r="BF75" s="59"/>
      <c r="BG75" s="59"/>
      <c r="BH75" s="59"/>
      <c r="BI75" s="59"/>
      <c r="BJ75" s="59"/>
      <c r="BK75" s="59"/>
      <c r="BL75" s="59"/>
      <c r="BM75" s="59"/>
      <c r="BN75" s="59"/>
      <c r="BO75" s="59"/>
      <c r="BP75" s="59"/>
      <c r="BQ75" s="56">
        <v>69</v>
      </c>
      <c r="BR75" s="77"/>
      <c r="BS75" s="893"/>
      <c r="BT75" s="894"/>
      <c r="BU75" s="894"/>
      <c r="BV75" s="894"/>
      <c r="BW75" s="894"/>
      <c r="BX75" s="894"/>
      <c r="BY75" s="894"/>
      <c r="BZ75" s="894"/>
      <c r="CA75" s="894"/>
      <c r="CB75" s="894"/>
      <c r="CC75" s="894"/>
      <c r="CD75" s="894"/>
      <c r="CE75" s="894"/>
      <c r="CF75" s="894"/>
      <c r="CG75" s="895"/>
      <c r="CH75" s="896"/>
      <c r="CI75" s="897"/>
      <c r="CJ75" s="897"/>
      <c r="CK75" s="897"/>
      <c r="CL75" s="898"/>
      <c r="CM75" s="896"/>
      <c r="CN75" s="897"/>
      <c r="CO75" s="897"/>
      <c r="CP75" s="897"/>
      <c r="CQ75" s="898"/>
      <c r="CR75" s="896"/>
      <c r="CS75" s="897"/>
      <c r="CT75" s="897"/>
      <c r="CU75" s="897"/>
      <c r="CV75" s="898"/>
      <c r="CW75" s="896"/>
      <c r="CX75" s="897"/>
      <c r="CY75" s="897"/>
      <c r="CZ75" s="897"/>
      <c r="DA75" s="898"/>
      <c r="DB75" s="896"/>
      <c r="DC75" s="897"/>
      <c r="DD75" s="897"/>
      <c r="DE75" s="897"/>
      <c r="DF75" s="898"/>
      <c r="DG75" s="896"/>
      <c r="DH75" s="897"/>
      <c r="DI75" s="897"/>
      <c r="DJ75" s="897"/>
      <c r="DK75" s="898"/>
      <c r="DL75" s="896"/>
      <c r="DM75" s="897"/>
      <c r="DN75" s="897"/>
      <c r="DO75" s="897"/>
      <c r="DP75" s="898"/>
      <c r="DQ75" s="896"/>
      <c r="DR75" s="897"/>
      <c r="DS75" s="897"/>
      <c r="DT75" s="897"/>
      <c r="DU75" s="898"/>
      <c r="DV75" s="893"/>
      <c r="DW75" s="894"/>
      <c r="DX75" s="894"/>
      <c r="DY75" s="894"/>
      <c r="DZ75" s="899"/>
      <c r="EA75" s="52"/>
    </row>
    <row r="76" spans="1:131" ht="26.25" customHeight="1" x14ac:dyDescent="0.15">
      <c r="A76" s="56">
        <v>9</v>
      </c>
      <c r="B76" s="922"/>
      <c r="C76" s="923"/>
      <c r="D76" s="923"/>
      <c r="E76" s="923"/>
      <c r="F76" s="923"/>
      <c r="G76" s="923"/>
      <c r="H76" s="923"/>
      <c r="I76" s="923"/>
      <c r="J76" s="923"/>
      <c r="K76" s="923"/>
      <c r="L76" s="923"/>
      <c r="M76" s="923"/>
      <c r="N76" s="923"/>
      <c r="O76" s="923"/>
      <c r="P76" s="924"/>
      <c r="Q76" s="929"/>
      <c r="R76" s="930"/>
      <c r="S76" s="930"/>
      <c r="T76" s="930"/>
      <c r="U76" s="931"/>
      <c r="V76" s="932"/>
      <c r="W76" s="930"/>
      <c r="X76" s="930"/>
      <c r="Y76" s="930"/>
      <c r="Z76" s="931"/>
      <c r="AA76" s="932"/>
      <c r="AB76" s="930"/>
      <c r="AC76" s="930"/>
      <c r="AD76" s="930"/>
      <c r="AE76" s="931"/>
      <c r="AF76" s="932"/>
      <c r="AG76" s="930"/>
      <c r="AH76" s="930"/>
      <c r="AI76" s="930"/>
      <c r="AJ76" s="931"/>
      <c r="AK76" s="932"/>
      <c r="AL76" s="930"/>
      <c r="AM76" s="930"/>
      <c r="AN76" s="930"/>
      <c r="AO76" s="931"/>
      <c r="AP76" s="932"/>
      <c r="AQ76" s="930"/>
      <c r="AR76" s="930"/>
      <c r="AS76" s="930"/>
      <c r="AT76" s="931"/>
      <c r="AU76" s="932"/>
      <c r="AV76" s="930"/>
      <c r="AW76" s="930"/>
      <c r="AX76" s="930"/>
      <c r="AY76" s="931"/>
      <c r="AZ76" s="927"/>
      <c r="BA76" s="927"/>
      <c r="BB76" s="927"/>
      <c r="BC76" s="927"/>
      <c r="BD76" s="928"/>
      <c r="BE76" s="59"/>
      <c r="BF76" s="59"/>
      <c r="BG76" s="59"/>
      <c r="BH76" s="59"/>
      <c r="BI76" s="59"/>
      <c r="BJ76" s="59"/>
      <c r="BK76" s="59"/>
      <c r="BL76" s="59"/>
      <c r="BM76" s="59"/>
      <c r="BN76" s="59"/>
      <c r="BO76" s="59"/>
      <c r="BP76" s="59"/>
      <c r="BQ76" s="56">
        <v>70</v>
      </c>
      <c r="BR76" s="77"/>
      <c r="BS76" s="893"/>
      <c r="BT76" s="894"/>
      <c r="BU76" s="894"/>
      <c r="BV76" s="894"/>
      <c r="BW76" s="894"/>
      <c r="BX76" s="894"/>
      <c r="BY76" s="894"/>
      <c r="BZ76" s="894"/>
      <c r="CA76" s="894"/>
      <c r="CB76" s="894"/>
      <c r="CC76" s="894"/>
      <c r="CD76" s="894"/>
      <c r="CE76" s="894"/>
      <c r="CF76" s="894"/>
      <c r="CG76" s="895"/>
      <c r="CH76" s="896"/>
      <c r="CI76" s="897"/>
      <c r="CJ76" s="897"/>
      <c r="CK76" s="897"/>
      <c r="CL76" s="898"/>
      <c r="CM76" s="896"/>
      <c r="CN76" s="897"/>
      <c r="CO76" s="897"/>
      <c r="CP76" s="897"/>
      <c r="CQ76" s="898"/>
      <c r="CR76" s="896"/>
      <c r="CS76" s="897"/>
      <c r="CT76" s="897"/>
      <c r="CU76" s="897"/>
      <c r="CV76" s="898"/>
      <c r="CW76" s="896"/>
      <c r="CX76" s="897"/>
      <c r="CY76" s="897"/>
      <c r="CZ76" s="897"/>
      <c r="DA76" s="898"/>
      <c r="DB76" s="896"/>
      <c r="DC76" s="897"/>
      <c r="DD76" s="897"/>
      <c r="DE76" s="897"/>
      <c r="DF76" s="898"/>
      <c r="DG76" s="896"/>
      <c r="DH76" s="897"/>
      <c r="DI76" s="897"/>
      <c r="DJ76" s="897"/>
      <c r="DK76" s="898"/>
      <c r="DL76" s="896"/>
      <c r="DM76" s="897"/>
      <c r="DN76" s="897"/>
      <c r="DO76" s="897"/>
      <c r="DP76" s="898"/>
      <c r="DQ76" s="896"/>
      <c r="DR76" s="897"/>
      <c r="DS76" s="897"/>
      <c r="DT76" s="897"/>
      <c r="DU76" s="898"/>
      <c r="DV76" s="893"/>
      <c r="DW76" s="894"/>
      <c r="DX76" s="894"/>
      <c r="DY76" s="894"/>
      <c r="DZ76" s="899"/>
      <c r="EA76" s="52"/>
    </row>
    <row r="77" spans="1:131" ht="26.25" customHeight="1" x14ac:dyDescent="0.15">
      <c r="A77" s="56">
        <v>10</v>
      </c>
      <c r="B77" s="922"/>
      <c r="C77" s="923"/>
      <c r="D77" s="923"/>
      <c r="E77" s="923"/>
      <c r="F77" s="923"/>
      <c r="G77" s="923"/>
      <c r="H77" s="923"/>
      <c r="I77" s="923"/>
      <c r="J77" s="923"/>
      <c r="K77" s="923"/>
      <c r="L77" s="923"/>
      <c r="M77" s="923"/>
      <c r="N77" s="923"/>
      <c r="O77" s="923"/>
      <c r="P77" s="924"/>
      <c r="Q77" s="929"/>
      <c r="R77" s="930"/>
      <c r="S77" s="930"/>
      <c r="T77" s="930"/>
      <c r="U77" s="931"/>
      <c r="V77" s="932"/>
      <c r="W77" s="930"/>
      <c r="X77" s="930"/>
      <c r="Y77" s="930"/>
      <c r="Z77" s="931"/>
      <c r="AA77" s="932"/>
      <c r="AB77" s="930"/>
      <c r="AC77" s="930"/>
      <c r="AD77" s="930"/>
      <c r="AE77" s="931"/>
      <c r="AF77" s="932"/>
      <c r="AG77" s="930"/>
      <c r="AH77" s="930"/>
      <c r="AI77" s="930"/>
      <c r="AJ77" s="931"/>
      <c r="AK77" s="932"/>
      <c r="AL77" s="930"/>
      <c r="AM77" s="930"/>
      <c r="AN77" s="930"/>
      <c r="AO77" s="931"/>
      <c r="AP77" s="932"/>
      <c r="AQ77" s="930"/>
      <c r="AR77" s="930"/>
      <c r="AS77" s="930"/>
      <c r="AT77" s="931"/>
      <c r="AU77" s="932"/>
      <c r="AV77" s="930"/>
      <c r="AW77" s="930"/>
      <c r="AX77" s="930"/>
      <c r="AY77" s="931"/>
      <c r="AZ77" s="927"/>
      <c r="BA77" s="927"/>
      <c r="BB77" s="927"/>
      <c r="BC77" s="927"/>
      <c r="BD77" s="928"/>
      <c r="BE77" s="59"/>
      <c r="BF77" s="59"/>
      <c r="BG77" s="59"/>
      <c r="BH77" s="59"/>
      <c r="BI77" s="59"/>
      <c r="BJ77" s="59"/>
      <c r="BK77" s="59"/>
      <c r="BL77" s="59"/>
      <c r="BM77" s="59"/>
      <c r="BN77" s="59"/>
      <c r="BO77" s="59"/>
      <c r="BP77" s="59"/>
      <c r="BQ77" s="56">
        <v>71</v>
      </c>
      <c r="BR77" s="77"/>
      <c r="BS77" s="893"/>
      <c r="BT77" s="894"/>
      <c r="BU77" s="894"/>
      <c r="BV77" s="894"/>
      <c r="BW77" s="894"/>
      <c r="BX77" s="894"/>
      <c r="BY77" s="894"/>
      <c r="BZ77" s="894"/>
      <c r="CA77" s="894"/>
      <c r="CB77" s="894"/>
      <c r="CC77" s="894"/>
      <c r="CD77" s="894"/>
      <c r="CE77" s="894"/>
      <c r="CF77" s="894"/>
      <c r="CG77" s="895"/>
      <c r="CH77" s="896"/>
      <c r="CI77" s="897"/>
      <c r="CJ77" s="897"/>
      <c r="CK77" s="897"/>
      <c r="CL77" s="898"/>
      <c r="CM77" s="896"/>
      <c r="CN77" s="897"/>
      <c r="CO77" s="897"/>
      <c r="CP77" s="897"/>
      <c r="CQ77" s="898"/>
      <c r="CR77" s="896"/>
      <c r="CS77" s="897"/>
      <c r="CT77" s="897"/>
      <c r="CU77" s="897"/>
      <c r="CV77" s="898"/>
      <c r="CW77" s="896"/>
      <c r="CX77" s="897"/>
      <c r="CY77" s="897"/>
      <c r="CZ77" s="897"/>
      <c r="DA77" s="898"/>
      <c r="DB77" s="896"/>
      <c r="DC77" s="897"/>
      <c r="DD77" s="897"/>
      <c r="DE77" s="897"/>
      <c r="DF77" s="898"/>
      <c r="DG77" s="896"/>
      <c r="DH77" s="897"/>
      <c r="DI77" s="897"/>
      <c r="DJ77" s="897"/>
      <c r="DK77" s="898"/>
      <c r="DL77" s="896"/>
      <c r="DM77" s="897"/>
      <c r="DN77" s="897"/>
      <c r="DO77" s="897"/>
      <c r="DP77" s="898"/>
      <c r="DQ77" s="896"/>
      <c r="DR77" s="897"/>
      <c r="DS77" s="897"/>
      <c r="DT77" s="897"/>
      <c r="DU77" s="898"/>
      <c r="DV77" s="893"/>
      <c r="DW77" s="894"/>
      <c r="DX77" s="894"/>
      <c r="DY77" s="894"/>
      <c r="DZ77" s="899"/>
      <c r="EA77" s="52"/>
    </row>
    <row r="78" spans="1:131" ht="26.25" customHeight="1" x14ac:dyDescent="0.15">
      <c r="A78" s="56">
        <v>11</v>
      </c>
      <c r="B78" s="922"/>
      <c r="C78" s="923"/>
      <c r="D78" s="923"/>
      <c r="E78" s="923"/>
      <c r="F78" s="923"/>
      <c r="G78" s="923"/>
      <c r="H78" s="923"/>
      <c r="I78" s="923"/>
      <c r="J78" s="923"/>
      <c r="K78" s="923"/>
      <c r="L78" s="923"/>
      <c r="M78" s="923"/>
      <c r="N78" s="923"/>
      <c r="O78" s="923"/>
      <c r="P78" s="924"/>
      <c r="Q78" s="925"/>
      <c r="R78" s="926"/>
      <c r="S78" s="926"/>
      <c r="T78" s="926"/>
      <c r="U78" s="926"/>
      <c r="V78" s="926"/>
      <c r="W78" s="926"/>
      <c r="X78" s="926"/>
      <c r="Y78" s="926"/>
      <c r="Z78" s="926"/>
      <c r="AA78" s="926"/>
      <c r="AB78" s="926"/>
      <c r="AC78" s="926"/>
      <c r="AD78" s="926"/>
      <c r="AE78" s="926"/>
      <c r="AF78" s="926"/>
      <c r="AG78" s="926"/>
      <c r="AH78" s="926"/>
      <c r="AI78" s="926"/>
      <c r="AJ78" s="926"/>
      <c r="AK78" s="926"/>
      <c r="AL78" s="926"/>
      <c r="AM78" s="926"/>
      <c r="AN78" s="926"/>
      <c r="AO78" s="926"/>
      <c r="AP78" s="926"/>
      <c r="AQ78" s="926"/>
      <c r="AR78" s="926"/>
      <c r="AS78" s="926"/>
      <c r="AT78" s="926"/>
      <c r="AU78" s="926"/>
      <c r="AV78" s="926"/>
      <c r="AW78" s="926"/>
      <c r="AX78" s="926"/>
      <c r="AY78" s="926"/>
      <c r="AZ78" s="927"/>
      <c r="BA78" s="927"/>
      <c r="BB78" s="927"/>
      <c r="BC78" s="927"/>
      <c r="BD78" s="928"/>
      <c r="BE78" s="59"/>
      <c r="BF78" s="59"/>
      <c r="BG78" s="59"/>
      <c r="BH78" s="59"/>
      <c r="BI78" s="59"/>
      <c r="BJ78" s="52"/>
      <c r="BK78" s="52"/>
      <c r="BL78" s="52"/>
      <c r="BM78" s="52"/>
      <c r="BN78" s="52"/>
      <c r="BO78" s="59"/>
      <c r="BP78" s="59"/>
      <c r="BQ78" s="56">
        <v>72</v>
      </c>
      <c r="BR78" s="77"/>
      <c r="BS78" s="893"/>
      <c r="BT78" s="894"/>
      <c r="BU78" s="894"/>
      <c r="BV78" s="894"/>
      <c r="BW78" s="894"/>
      <c r="BX78" s="894"/>
      <c r="BY78" s="894"/>
      <c r="BZ78" s="894"/>
      <c r="CA78" s="894"/>
      <c r="CB78" s="894"/>
      <c r="CC78" s="894"/>
      <c r="CD78" s="894"/>
      <c r="CE78" s="894"/>
      <c r="CF78" s="894"/>
      <c r="CG78" s="895"/>
      <c r="CH78" s="896"/>
      <c r="CI78" s="897"/>
      <c r="CJ78" s="897"/>
      <c r="CK78" s="897"/>
      <c r="CL78" s="898"/>
      <c r="CM78" s="896"/>
      <c r="CN78" s="897"/>
      <c r="CO78" s="897"/>
      <c r="CP78" s="897"/>
      <c r="CQ78" s="898"/>
      <c r="CR78" s="896"/>
      <c r="CS78" s="897"/>
      <c r="CT78" s="897"/>
      <c r="CU78" s="897"/>
      <c r="CV78" s="898"/>
      <c r="CW78" s="896"/>
      <c r="CX78" s="897"/>
      <c r="CY78" s="897"/>
      <c r="CZ78" s="897"/>
      <c r="DA78" s="898"/>
      <c r="DB78" s="896"/>
      <c r="DC78" s="897"/>
      <c r="DD78" s="897"/>
      <c r="DE78" s="897"/>
      <c r="DF78" s="898"/>
      <c r="DG78" s="896"/>
      <c r="DH78" s="897"/>
      <c r="DI78" s="897"/>
      <c r="DJ78" s="897"/>
      <c r="DK78" s="898"/>
      <c r="DL78" s="896"/>
      <c r="DM78" s="897"/>
      <c r="DN78" s="897"/>
      <c r="DO78" s="897"/>
      <c r="DP78" s="898"/>
      <c r="DQ78" s="896"/>
      <c r="DR78" s="897"/>
      <c r="DS78" s="897"/>
      <c r="DT78" s="897"/>
      <c r="DU78" s="898"/>
      <c r="DV78" s="893"/>
      <c r="DW78" s="894"/>
      <c r="DX78" s="894"/>
      <c r="DY78" s="894"/>
      <c r="DZ78" s="899"/>
      <c r="EA78" s="52"/>
    </row>
    <row r="79" spans="1:131" ht="26.25" customHeight="1" x14ac:dyDescent="0.15">
      <c r="A79" s="56">
        <v>12</v>
      </c>
      <c r="B79" s="922"/>
      <c r="C79" s="923"/>
      <c r="D79" s="923"/>
      <c r="E79" s="923"/>
      <c r="F79" s="923"/>
      <c r="G79" s="923"/>
      <c r="H79" s="923"/>
      <c r="I79" s="923"/>
      <c r="J79" s="923"/>
      <c r="K79" s="923"/>
      <c r="L79" s="923"/>
      <c r="M79" s="923"/>
      <c r="N79" s="923"/>
      <c r="O79" s="923"/>
      <c r="P79" s="924"/>
      <c r="Q79" s="925"/>
      <c r="R79" s="926"/>
      <c r="S79" s="926"/>
      <c r="T79" s="926"/>
      <c r="U79" s="926"/>
      <c r="V79" s="926"/>
      <c r="W79" s="926"/>
      <c r="X79" s="926"/>
      <c r="Y79" s="926"/>
      <c r="Z79" s="926"/>
      <c r="AA79" s="926"/>
      <c r="AB79" s="926"/>
      <c r="AC79" s="926"/>
      <c r="AD79" s="926"/>
      <c r="AE79" s="926"/>
      <c r="AF79" s="926"/>
      <c r="AG79" s="926"/>
      <c r="AH79" s="926"/>
      <c r="AI79" s="926"/>
      <c r="AJ79" s="926"/>
      <c r="AK79" s="926"/>
      <c r="AL79" s="926"/>
      <c r="AM79" s="926"/>
      <c r="AN79" s="926"/>
      <c r="AO79" s="926"/>
      <c r="AP79" s="926"/>
      <c r="AQ79" s="926"/>
      <c r="AR79" s="926"/>
      <c r="AS79" s="926"/>
      <c r="AT79" s="926"/>
      <c r="AU79" s="926"/>
      <c r="AV79" s="926"/>
      <c r="AW79" s="926"/>
      <c r="AX79" s="926"/>
      <c r="AY79" s="926"/>
      <c r="AZ79" s="927"/>
      <c r="BA79" s="927"/>
      <c r="BB79" s="927"/>
      <c r="BC79" s="927"/>
      <c r="BD79" s="928"/>
      <c r="BE79" s="59"/>
      <c r="BF79" s="59"/>
      <c r="BG79" s="59"/>
      <c r="BH79" s="59"/>
      <c r="BI79" s="59"/>
      <c r="BJ79" s="52"/>
      <c r="BK79" s="52"/>
      <c r="BL79" s="52"/>
      <c r="BM79" s="52"/>
      <c r="BN79" s="52"/>
      <c r="BO79" s="59"/>
      <c r="BP79" s="59"/>
      <c r="BQ79" s="56">
        <v>73</v>
      </c>
      <c r="BR79" s="77"/>
      <c r="BS79" s="893"/>
      <c r="BT79" s="894"/>
      <c r="BU79" s="894"/>
      <c r="BV79" s="894"/>
      <c r="BW79" s="894"/>
      <c r="BX79" s="894"/>
      <c r="BY79" s="894"/>
      <c r="BZ79" s="894"/>
      <c r="CA79" s="894"/>
      <c r="CB79" s="894"/>
      <c r="CC79" s="894"/>
      <c r="CD79" s="894"/>
      <c r="CE79" s="894"/>
      <c r="CF79" s="894"/>
      <c r="CG79" s="895"/>
      <c r="CH79" s="896"/>
      <c r="CI79" s="897"/>
      <c r="CJ79" s="897"/>
      <c r="CK79" s="897"/>
      <c r="CL79" s="898"/>
      <c r="CM79" s="896"/>
      <c r="CN79" s="897"/>
      <c r="CO79" s="897"/>
      <c r="CP79" s="897"/>
      <c r="CQ79" s="898"/>
      <c r="CR79" s="896"/>
      <c r="CS79" s="897"/>
      <c r="CT79" s="897"/>
      <c r="CU79" s="897"/>
      <c r="CV79" s="898"/>
      <c r="CW79" s="896"/>
      <c r="CX79" s="897"/>
      <c r="CY79" s="897"/>
      <c r="CZ79" s="897"/>
      <c r="DA79" s="898"/>
      <c r="DB79" s="896"/>
      <c r="DC79" s="897"/>
      <c r="DD79" s="897"/>
      <c r="DE79" s="897"/>
      <c r="DF79" s="898"/>
      <c r="DG79" s="896"/>
      <c r="DH79" s="897"/>
      <c r="DI79" s="897"/>
      <c r="DJ79" s="897"/>
      <c r="DK79" s="898"/>
      <c r="DL79" s="896"/>
      <c r="DM79" s="897"/>
      <c r="DN79" s="897"/>
      <c r="DO79" s="897"/>
      <c r="DP79" s="898"/>
      <c r="DQ79" s="896"/>
      <c r="DR79" s="897"/>
      <c r="DS79" s="897"/>
      <c r="DT79" s="897"/>
      <c r="DU79" s="898"/>
      <c r="DV79" s="893"/>
      <c r="DW79" s="894"/>
      <c r="DX79" s="894"/>
      <c r="DY79" s="894"/>
      <c r="DZ79" s="899"/>
      <c r="EA79" s="52"/>
    </row>
    <row r="80" spans="1:131" ht="26.25" customHeight="1" x14ac:dyDescent="0.15">
      <c r="A80" s="56">
        <v>13</v>
      </c>
      <c r="B80" s="922"/>
      <c r="C80" s="923"/>
      <c r="D80" s="923"/>
      <c r="E80" s="923"/>
      <c r="F80" s="923"/>
      <c r="G80" s="923"/>
      <c r="H80" s="923"/>
      <c r="I80" s="923"/>
      <c r="J80" s="923"/>
      <c r="K80" s="923"/>
      <c r="L80" s="923"/>
      <c r="M80" s="923"/>
      <c r="N80" s="923"/>
      <c r="O80" s="923"/>
      <c r="P80" s="924"/>
      <c r="Q80" s="925"/>
      <c r="R80" s="926"/>
      <c r="S80" s="926"/>
      <c r="T80" s="926"/>
      <c r="U80" s="926"/>
      <c r="V80" s="926"/>
      <c r="W80" s="926"/>
      <c r="X80" s="926"/>
      <c r="Y80" s="926"/>
      <c r="Z80" s="926"/>
      <c r="AA80" s="926"/>
      <c r="AB80" s="926"/>
      <c r="AC80" s="926"/>
      <c r="AD80" s="926"/>
      <c r="AE80" s="926"/>
      <c r="AF80" s="926"/>
      <c r="AG80" s="926"/>
      <c r="AH80" s="926"/>
      <c r="AI80" s="926"/>
      <c r="AJ80" s="926"/>
      <c r="AK80" s="926"/>
      <c r="AL80" s="926"/>
      <c r="AM80" s="926"/>
      <c r="AN80" s="926"/>
      <c r="AO80" s="926"/>
      <c r="AP80" s="926"/>
      <c r="AQ80" s="926"/>
      <c r="AR80" s="926"/>
      <c r="AS80" s="926"/>
      <c r="AT80" s="926"/>
      <c r="AU80" s="926"/>
      <c r="AV80" s="926"/>
      <c r="AW80" s="926"/>
      <c r="AX80" s="926"/>
      <c r="AY80" s="926"/>
      <c r="AZ80" s="927"/>
      <c r="BA80" s="927"/>
      <c r="BB80" s="927"/>
      <c r="BC80" s="927"/>
      <c r="BD80" s="928"/>
      <c r="BE80" s="59"/>
      <c r="BF80" s="59"/>
      <c r="BG80" s="59"/>
      <c r="BH80" s="59"/>
      <c r="BI80" s="59"/>
      <c r="BJ80" s="59"/>
      <c r="BK80" s="59"/>
      <c r="BL80" s="59"/>
      <c r="BM80" s="59"/>
      <c r="BN80" s="59"/>
      <c r="BO80" s="59"/>
      <c r="BP80" s="59"/>
      <c r="BQ80" s="56">
        <v>74</v>
      </c>
      <c r="BR80" s="77"/>
      <c r="BS80" s="893"/>
      <c r="BT80" s="894"/>
      <c r="BU80" s="894"/>
      <c r="BV80" s="894"/>
      <c r="BW80" s="894"/>
      <c r="BX80" s="894"/>
      <c r="BY80" s="894"/>
      <c r="BZ80" s="894"/>
      <c r="CA80" s="894"/>
      <c r="CB80" s="894"/>
      <c r="CC80" s="894"/>
      <c r="CD80" s="894"/>
      <c r="CE80" s="894"/>
      <c r="CF80" s="894"/>
      <c r="CG80" s="895"/>
      <c r="CH80" s="896"/>
      <c r="CI80" s="897"/>
      <c r="CJ80" s="897"/>
      <c r="CK80" s="897"/>
      <c r="CL80" s="898"/>
      <c r="CM80" s="896"/>
      <c r="CN80" s="897"/>
      <c r="CO80" s="897"/>
      <c r="CP80" s="897"/>
      <c r="CQ80" s="898"/>
      <c r="CR80" s="896"/>
      <c r="CS80" s="897"/>
      <c r="CT80" s="897"/>
      <c r="CU80" s="897"/>
      <c r="CV80" s="898"/>
      <c r="CW80" s="896"/>
      <c r="CX80" s="897"/>
      <c r="CY80" s="897"/>
      <c r="CZ80" s="897"/>
      <c r="DA80" s="898"/>
      <c r="DB80" s="896"/>
      <c r="DC80" s="897"/>
      <c r="DD80" s="897"/>
      <c r="DE80" s="897"/>
      <c r="DF80" s="898"/>
      <c r="DG80" s="896"/>
      <c r="DH80" s="897"/>
      <c r="DI80" s="897"/>
      <c r="DJ80" s="897"/>
      <c r="DK80" s="898"/>
      <c r="DL80" s="896"/>
      <c r="DM80" s="897"/>
      <c r="DN80" s="897"/>
      <c r="DO80" s="897"/>
      <c r="DP80" s="898"/>
      <c r="DQ80" s="896"/>
      <c r="DR80" s="897"/>
      <c r="DS80" s="897"/>
      <c r="DT80" s="897"/>
      <c r="DU80" s="898"/>
      <c r="DV80" s="893"/>
      <c r="DW80" s="894"/>
      <c r="DX80" s="894"/>
      <c r="DY80" s="894"/>
      <c r="DZ80" s="899"/>
      <c r="EA80" s="52"/>
    </row>
    <row r="81" spans="1:131" ht="26.25" customHeight="1" x14ac:dyDescent="0.15">
      <c r="A81" s="56">
        <v>14</v>
      </c>
      <c r="B81" s="922"/>
      <c r="C81" s="923"/>
      <c r="D81" s="923"/>
      <c r="E81" s="923"/>
      <c r="F81" s="923"/>
      <c r="G81" s="923"/>
      <c r="H81" s="923"/>
      <c r="I81" s="923"/>
      <c r="J81" s="923"/>
      <c r="K81" s="923"/>
      <c r="L81" s="923"/>
      <c r="M81" s="923"/>
      <c r="N81" s="923"/>
      <c r="O81" s="923"/>
      <c r="P81" s="924"/>
      <c r="Q81" s="925"/>
      <c r="R81" s="926"/>
      <c r="S81" s="926"/>
      <c r="T81" s="926"/>
      <c r="U81" s="926"/>
      <c r="V81" s="926"/>
      <c r="W81" s="926"/>
      <c r="X81" s="926"/>
      <c r="Y81" s="926"/>
      <c r="Z81" s="926"/>
      <c r="AA81" s="926"/>
      <c r="AB81" s="926"/>
      <c r="AC81" s="926"/>
      <c r="AD81" s="926"/>
      <c r="AE81" s="926"/>
      <c r="AF81" s="926"/>
      <c r="AG81" s="926"/>
      <c r="AH81" s="926"/>
      <c r="AI81" s="926"/>
      <c r="AJ81" s="926"/>
      <c r="AK81" s="926"/>
      <c r="AL81" s="926"/>
      <c r="AM81" s="926"/>
      <c r="AN81" s="926"/>
      <c r="AO81" s="926"/>
      <c r="AP81" s="926"/>
      <c r="AQ81" s="926"/>
      <c r="AR81" s="926"/>
      <c r="AS81" s="926"/>
      <c r="AT81" s="926"/>
      <c r="AU81" s="926"/>
      <c r="AV81" s="926"/>
      <c r="AW81" s="926"/>
      <c r="AX81" s="926"/>
      <c r="AY81" s="926"/>
      <c r="AZ81" s="927"/>
      <c r="BA81" s="927"/>
      <c r="BB81" s="927"/>
      <c r="BC81" s="927"/>
      <c r="BD81" s="928"/>
      <c r="BE81" s="59"/>
      <c r="BF81" s="59"/>
      <c r="BG81" s="59"/>
      <c r="BH81" s="59"/>
      <c r="BI81" s="59"/>
      <c r="BJ81" s="59"/>
      <c r="BK81" s="59"/>
      <c r="BL81" s="59"/>
      <c r="BM81" s="59"/>
      <c r="BN81" s="59"/>
      <c r="BO81" s="59"/>
      <c r="BP81" s="59"/>
      <c r="BQ81" s="56">
        <v>75</v>
      </c>
      <c r="BR81" s="77"/>
      <c r="BS81" s="893"/>
      <c r="BT81" s="894"/>
      <c r="BU81" s="894"/>
      <c r="BV81" s="894"/>
      <c r="BW81" s="894"/>
      <c r="BX81" s="894"/>
      <c r="BY81" s="894"/>
      <c r="BZ81" s="894"/>
      <c r="CA81" s="894"/>
      <c r="CB81" s="894"/>
      <c r="CC81" s="894"/>
      <c r="CD81" s="894"/>
      <c r="CE81" s="894"/>
      <c r="CF81" s="894"/>
      <c r="CG81" s="895"/>
      <c r="CH81" s="896"/>
      <c r="CI81" s="897"/>
      <c r="CJ81" s="897"/>
      <c r="CK81" s="897"/>
      <c r="CL81" s="898"/>
      <c r="CM81" s="896"/>
      <c r="CN81" s="897"/>
      <c r="CO81" s="897"/>
      <c r="CP81" s="897"/>
      <c r="CQ81" s="898"/>
      <c r="CR81" s="896"/>
      <c r="CS81" s="897"/>
      <c r="CT81" s="897"/>
      <c r="CU81" s="897"/>
      <c r="CV81" s="898"/>
      <c r="CW81" s="896"/>
      <c r="CX81" s="897"/>
      <c r="CY81" s="897"/>
      <c r="CZ81" s="897"/>
      <c r="DA81" s="898"/>
      <c r="DB81" s="896"/>
      <c r="DC81" s="897"/>
      <c r="DD81" s="897"/>
      <c r="DE81" s="897"/>
      <c r="DF81" s="898"/>
      <c r="DG81" s="896"/>
      <c r="DH81" s="897"/>
      <c r="DI81" s="897"/>
      <c r="DJ81" s="897"/>
      <c r="DK81" s="898"/>
      <c r="DL81" s="896"/>
      <c r="DM81" s="897"/>
      <c r="DN81" s="897"/>
      <c r="DO81" s="897"/>
      <c r="DP81" s="898"/>
      <c r="DQ81" s="896"/>
      <c r="DR81" s="897"/>
      <c r="DS81" s="897"/>
      <c r="DT81" s="897"/>
      <c r="DU81" s="898"/>
      <c r="DV81" s="893"/>
      <c r="DW81" s="894"/>
      <c r="DX81" s="894"/>
      <c r="DY81" s="894"/>
      <c r="DZ81" s="899"/>
      <c r="EA81" s="52"/>
    </row>
    <row r="82" spans="1:131" ht="26.25" customHeight="1" x14ac:dyDescent="0.15">
      <c r="A82" s="56">
        <v>15</v>
      </c>
      <c r="B82" s="922"/>
      <c r="C82" s="923"/>
      <c r="D82" s="923"/>
      <c r="E82" s="923"/>
      <c r="F82" s="923"/>
      <c r="G82" s="923"/>
      <c r="H82" s="923"/>
      <c r="I82" s="923"/>
      <c r="J82" s="923"/>
      <c r="K82" s="923"/>
      <c r="L82" s="923"/>
      <c r="M82" s="923"/>
      <c r="N82" s="923"/>
      <c r="O82" s="923"/>
      <c r="P82" s="924"/>
      <c r="Q82" s="925"/>
      <c r="R82" s="926"/>
      <c r="S82" s="926"/>
      <c r="T82" s="926"/>
      <c r="U82" s="926"/>
      <c r="V82" s="926"/>
      <c r="W82" s="926"/>
      <c r="X82" s="926"/>
      <c r="Y82" s="926"/>
      <c r="Z82" s="926"/>
      <c r="AA82" s="926"/>
      <c r="AB82" s="926"/>
      <c r="AC82" s="926"/>
      <c r="AD82" s="926"/>
      <c r="AE82" s="926"/>
      <c r="AF82" s="926"/>
      <c r="AG82" s="926"/>
      <c r="AH82" s="926"/>
      <c r="AI82" s="926"/>
      <c r="AJ82" s="926"/>
      <c r="AK82" s="926"/>
      <c r="AL82" s="926"/>
      <c r="AM82" s="926"/>
      <c r="AN82" s="926"/>
      <c r="AO82" s="926"/>
      <c r="AP82" s="926"/>
      <c r="AQ82" s="926"/>
      <c r="AR82" s="926"/>
      <c r="AS82" s="926"/>
      <c r="AT82" s="926"/>
      <c r="AU82" s="926"/>
      <c r="AV82" s="926"/>
      <c r="AW82" s="926"/>
      <c r="AX82" s="926"/>
      <c r="AY82" s="926"/>
      <c r="AZ82" s="927"/>
      <c r="BA82" s="927"/>
      <c r="BB82" s="927"/>
      <c r="BC82" s="927"/>
      <c r="BD82" s="928"/>
      <c r="BE82" s="59"/>
      <c r="BF82" s="59"/>
      <c r="BG82" s="59"/>
      <c r="BH82" s="59"/>
      <c r="BI82" s="59"/>
      <c r="BJ82" s="59"/>
      <c r="BK82" s="59"/>
      <c r="BL82" s="59"/>
      <c r="BM82" s="59"/>
      <c r="BN82" s="59"/>
      <c r="BO82" s="59"/>
      <c r="BP82" s="59"/>
      <c r="BQ82" s="56">
        <v>76</v>
      </c>
      <c r="BR82" s="77"/>
      <c r="BS82" s="893"/>
      <c r="BT82" s="894"/>
      <c r="BU82" s="894"/>
      <c r="BV82" s="894"/>
      <c r="BW82" s="894"/>
      <c r="BX82" s="894"/>
      <c r="BY82" s="894"/>
      <c r="BZ82" s="894"/>
      <c r="CA82" s="894"/>
      <c r="CB82" s="894"/>
      <c r="CC82" s="894"/>
      <c r="CD82" s="894"/>
      <c r="CE82" s="894"/>
      <c r="CF82" s="894"/>
      <c r="CG82" s="895"/>
      <c r="CH82" s="896"/>
      <c r="CI82" s="897"/>
      <c r="CJ82" s="897"/>
      <c r="CK82" s="897"/>
      <c r="CL82" s="898"/>
      <c r="CM82" s="896"/>
      <c r="CN82" s="897"/>
      <c r="CO82" s="897"/>
      <c r="CP82" s="897"/>
      <c r="CQ82" s="898"/>
      <c r="CR82" s="896"/>
      <c r="CS82" s="897"/>
      <c r="CT82" s="897"/>
      <c r="CU82" s="897"/>
      <c r="CV82" s="898"/>
      <c r="CW82" s="896"/>
      <c r="CX82" s="897"/>
      <c r="CY82" s="897"/>
      <c r="CZ82" s="897"/>
      <c r="DA82" s="898"/>
      <c r="DB82" s="896"/>
      <c r="DC82" s="897"/>
      <c r="DD82" s="897"/>
      <c r="DE82" s="897"/>
      <c r="DF82" s="898"/>
      <c r="DG82" s="896"/>
      <c r="DH82" s="897"/>
      <c r="DI82" s="897"/>
      <c r="DJ82" s="897"/>
      <c r="DK82" s="898"/>
      <c r="DL82" s="896"/>
      <c r="DM82" s="897"/>
      <c r="DN82" s="897"/>
      <c r="DO82" s="897"/>
      <c r="DP82" s="898"/>
      <c r="DQ82" s="896"/>
      <c r="DR82" s="897"/>
      <c r="DS82" s="897"/>
      <c r="DT82" s="897"/>
      <c r="DU82" s="898"/>
      <c r="DV82" s="893"/>
      <c r="DW82" s="894"/>
      <c r="DX82" s="894"/>
      <c r="DY82" s="894"/>
      <c r="DZ82" s="899"/>
      <c r="EA82" s="52"/>
    </row>
    <row r="83" spans="1:131" ht="26.25" customHeight="1" x14ac:dyDescent="0.15">
      <c r="A83" s="56">
        <v>16</v>
      </c>
      <c r="B83" s="922"/>
      <c r="C83" s="923"/>
      <c r="D83" s="923"/>
      <c r="E83" s="923"/>
      <c r="F83" s="923"/>
      <c r="G83" s="923"/>
      <c r="H83" s="923"/>
      <c r="I83" s="923"/>
      <c r="J83" s="923"/>
      <c r="K83" s="923"/>
      <c r="L83" s="923"/>
      <c r="M83" s="923"/>
      <c r="N83" s="923"/>
      <c r="O83" s="923"/>
      <c r="P83" s="924"/>
      <c r="Q83" s="925"/>
      <c r="R83" s="926"/>
      <c r="S83" s="926"/>
      <c r="T83" s="926"/>
      <c r="U83" s="926"/>
      <c r="V83" s="926"/>
      <c r="W83" s="926"/>
      <c r="X83" s="926"/>
      <c r="Y83" s="926"/>
      <c r="Z83" s="926"/>
      <c r="AA83" s="926"/>
      <c r="AB83" s="926"/>
      <c r="AC83" s="926"/>
      <c r="AD83" s="926"/>
      <c r="AE83" s="926"/>
      <c r="AF83" s="926"/>
      <c r="AG83" s="926"/>
      <c r="AH83" s="926"/>
      <c r="AI83" s="926"/>
      <c r="AJ83" s="926"/>
      <c r="AK83" s="926"/>
      <c r="AL83" s="926"/>
      <c r="AM83" s="926"/>
      <c r="AN83" s="926"/>
      <c r="AO83" s="926"/>
      <c r="AP83" s="926"/>
      <c r="AQ83" s="926"/>
      <c r="AR83" s="926"/>
      <c r="AS83" s="926"/>
      <c r="AT83" s="926"/>
      <c r="AU83" s="926"/>
      <c r="AV83" s="926"/>
      <c r="AW83" s="926"/>
      <c r="AX83" s="926"/>
      <c r="AY83" s="926"/>
      <c r="AZ83" s="927"/>
      <c r="BA83" s="927"/>
      <c r="BB83" s="927"/>
      <c r="BC83" s="927"/>
      <c r="BD83" s="928"/>
      <c r="BE83" s="59"/>
      <c r="BF83" s="59"/>
      <c r="BG83" s="59"/>
      <c r="BH83" s="59"/>
      <c r="BI83" s="59"/>
      <c r="BJ83" s="59"/>
      <c r="BK83" s="59"/>
      <c r="BL83" s="59"/>
      <c r="BM83" s="59"/>
      <c r="BN83" s="59"/>
      <c r="BO83" s="59"/>
      <c r="BP83" s="59"/>
      <c r="BQ83" s="56">
        <v>77</v>
      </c>
      <c r="BR83" s="77"/>
      <c r="BS83" s="893"/>
      <c r="BT83" s="894"/>
      <c r="BU83" s="894"/>
      <c r="BV83" s="894"/>
      <c r="BW83" s="894"/>
      <c r="BX83" s="894"/>
      <c r="BY83" s="894"/>
      <c r="BZ83" s="894"/>
      <c r="CA83" s="894"/>
      <c r="CB83" s="894"/>
      <c r="CC83" s="894"/>
      <c r="CD83" s="894"/>
      <c r="CE83" s="894"/>
      <c r="CF83" s="894"/>
      <c r="CG83" s="895"/>
      <c r="CH83" s="896"/>
      <c r="CI83" s="897"/>
      <c r="CJ83" s="897"/>
      <c r="CK83" s="897"/>
      <c r="CL83" s="898"/>
      <c r="CM83" s="896"/>
      <c r="CN83" s="897"/>
      <c r="CO83" s="897"/>
      <c r="CP83" s="897"/>
      <c r="CQ83" s="898"/>
      <c r="CR83" s="896"/>
      <c r="CS83" s="897"/>
      <c r="CT83" s="897"/>
      <c r="CU83" s="897"/>
      <c r="CV83" s="898"/>
      <c r="CW83" s="896"/>
      <c r="CX83" s="897"/>
      <c r="CY83" s="897"/>
      <c r="CZ83" s="897"/>
      <c r="DA83" s="898"/>
      <c r="DB83" s="896"/>
      <c r="DC83" s="897"/>
      <c r="DD83" s="897"/>
      <c r="DE83" s="897"/>
      <c r="DF83" s="898"/>
      <c r="DG83" s="896"/>
      <c r="DH83" s="897"/>
      <c r="DI83" s="897"/>
      <c r="DJ83" s="897"/>
      <c r="DK83" s="898"/>
      <c r="DL83" s="896"/>
      <c r="DM83" s="897"/>
      <c r="DN83" s="897"/>
      <c r="DO83" s="897"/>
      <c r="DP83" s="898"/>
      <c r="DQ83" s="896"/>
      <c r="DR83" s="897"/>
      <c r="DS83" s="897"/>
      <c r="DT83" s="897"/>
      <c r="DU83" s="898"/>
      <c r="DV83" s="893"/>
      <c r="DW83" s="894"/>
      <c r="DX83" s="894"/>
      <c r="DY83" s="894"/>
      <c r="DZ83" s="899"/>
      <c r="EA83" s="52"/>
    </row>
    <row r="84" spans="1:131" ht="26.25" customHeight="1" x14ac:dyDescent="0.15">
      <c r="A84" s="56">
        <v>17</v>
      </c>
      <c r="B84" s="922"/>
      <c r="C84" s="923"/>
      <c r="D84" s="923"/>
      <c r="E84" s="923"/>
      <c r="F84" s="923"/>
      <c r="G84" s="923"/>
      <c r="H84" s="923"/>
      <c r="I84" s="923"/>
      <c r="J84" s="923"/>
      <c r="K84" s="923"/>
      <c r="L84" s="923"/>
      <c r="M84" s="923"/>
      <c r="N84" s="923"/>
      <c r="O84" s="923"/>
      <c r="P84" s="924"/>
      <c r="Q84" s="925"/>
      <c r="R84" s="926"/>
      <c r="S84" s="926"/>
      <c r="T84" s="926"/>
      <c r="U84" s="926"/>
      <c r="V84" s="926"/>
      <c r="W84" s="926"/>
      <c r="X84" s="926"/>
      <c r="Y84" s="926"/>
      <c r="Z84" s="926"/>
      <c r="AA84" s="926"/>
      <c r="AB84" s="926"/>
      <c r="AC84" s="926"/>
      <c r="AD84" s="926"/>
      <c r="AE84" s="926"/>
      <c r="AF84" s="926"/>
      <c r="AG84" s="926"/>
      <c r="AH84" s="926"/>
      <c r="AI84" s="926"/>
      <c r="AJ84" s="926"/>
      <c r="AK84" s="926"/>
      <c r="AL84" s="926"/>
      <c r="AM84" s="926"/>
      <c r="AN84" s="926"/>
      <c r="AO84" s="926"/>
      <c r="AP84" s="926"/>
      <c r="AQ84" s="926"/>
      <c r="AR84" s="926"/>
      <c r="AS84" s="926"/>
      <c r="AT84" s="926"/>
      <c r="AU84" s="926"/>
      <c r="AV84" s="926"/>
      <c r="AW84" s="926"/>
      <c r="AX84" s="926"/>
      <c r="AY84" s="926"/>
      <c r="AZ84" s="927"/>
      <c r="BA84" s="927"/>
      <c r="BB84" s="927"/>
      <c r="BC84" s="927"/>
      <c r="BD84" s="928"/>
      <c r="BE84" s="59"/>
      <c r="BF84" s="59"/>
      <c r="BG84" s="59"/>
      <c r="BH84" s="59"/>
      <c r="BI84" s="59"/>
      <c r="BJ84" s="59"/>
      <c r="BK84" s="59"/>
      <c r="BL84" s="59"/>
      <c r="BM84" s="59"/>
      <c r="BN84" s="59"/>
      <c r="BO84" s="59"/>
      <c r="BP84" s="59"/>
      <c r="BQ84" s="56">
        <v>78</v>
      </c>
      <c r="BR84" s="77"/>
      <c r="BS84" s="893"/>
      <c r="BT84" s="894"/>
      <c r="BU84" s="894"/>
      <c r="BV84" s="894"/>
      <c r="BW84" s="894"/>
      <c r="BX84" s="894"/>
      <c r="BY84" s="894"/>
      <c r="BZ84" s="894"/>
      <c r="CA84" s="894"/>
      <c r="CB84" s="894"/>
      <c r="CC84" s="894"/>
      <c r="CD84" s="894"/>
      <c r="CE84" s="894"/>
      <c r="CF84" s="894"/>
      <c r="CG84" s="895"/>
      <c r="CH84" s="896"/>
      <c r="CI84" s="897"/>
      <c r="CJ84" s="897"/>
      <c r="CK84" s="897"/>
      <c r="CL84" s="898"/>
      <c r="CM84" s="896"/>
      <c r="CN84" s="897"/>
      <c r="CO84" s="897"/>
      <c r="CP84" s="897"/>
      <c r="CQ84" s="898"/>
      <c r="CR84" s="896"/>
      <c r="CS84" s="897"/>
      <c r="CT84" s="897"/>
      <c r="CU84" s="897"/>
      <c r="CV84" s="898"/>
      <c r="CW84" s="896"/>
      <c r="CX84" s="897"/>
      <c r="CY84" s="897"/>
      <c r="CZ84" s="897"/>
      <c r="DA84" s="898"/>
      <c r="DB84" s="896"/>
      <c r="DC84" s="897"/>
      <c r="DD84" s="897"/>
      <c r="DE84" s="897"/>
      <c r="DF84" s="898"/>
      <c r="DG84" s="896"/>
      <c r="DH84" s="897"/>
      <c r="DI84" s="897"/>
      <c r="DJ84" s="897"/>
      <c r="DK84" s="898"/>
      <c r="DL84" s="896"/>
      <c r="DM84" s="897"/>
      <c r="DN84" s="897"/>
      <c r="DO84" s="897"/>
      <c r="DP84" s="898"/>
      <c r="DQ84" s="896"/>
      <c r="DR84" s="897"/>
      <c r="DS84" s="897"/>
      <c r="DT84" s="897"/>
      <c r="DU84" s="898"/>
      <c r="DV84" s="893"/>
      <c r="DW84" s="894"/>
      <c r="DX84" s="894"/>
      <c r="DY84" s="894"/>
      <c r="DZ84" s="899"/>
      <c r="EA84" s="52"/>
    </row>
    <row r="85" spans="1:131" ht="26.25" customHeight="1" x14ac:dyDescent="0.15">
      <c r="A85" s="56">
        <v>18</v>
      </c>
      <c r="B85" s="922"/>
      <c r="C85" s="923"/>
      <c r="D85" s="923"/>
      <c r="E85" s="923"/>
      <c r="F85" s="923"/>
      <c r="G85" s="923"/>
      <c r="H85" s="923"/>
      <c r="I85" s="923"/>
      <c r="J85" s="923"/>
      <c r="K85" s="923"/>
      <c r="L85" s="923"/>
      <c r="M85" s="923"/>
      <c r="N85" s="923"/>
      <c r="O85" s="923"/>
      <c r="P85" s="924"/>
      <c r="Q85" s="925"/>
      <c r="R85" s="926"/>
      <c r="S85" s="926"/>
      <c r="T85" s="926"/>
      <c r="U85" s="926"/>
      <c r="V85" s="926"/>
      <c r="W85" s="926"/>
      <c r="X85" s="926"/>
      <c r="Y85" s="926"/>
      <c r="Z85" s="926"/>
      <c r="AA85" s="926"/>
      <c r="AB85" s="926"/>
      <c r="AC85" s="926"/>
      <c r="AD85" s="926"/>
      <c r="AE85" s="926"/>
      <c r="AF85" s="926"/>
      <c r="AG85" s="926"/>
      <c r="AH85" s="926"/>
      <c r="AI85" s="926"/>
      <c r="AJ85" s="926"/>
      <c r="AK85" s="926"/>
      <c r="AL85" s="926"/>
      <c r="AM85" s="926"/>
      <c r="AN85" s="926"/>
      <c r="AO85" s="926"/>
      <c r="AP85" s="926"/>
      <c r="AQ85" s="926"/>
      <c r="AR85" s="926"/>
      <c r="AS85" s="926"/>
      <c r="AT85" s="926"/>
      <c r="AU85" s="926"/>
      <c r="AV85" s="926"/>
      <c r="AW85" s="926"/>
      <c r="AX85" s="926"/>
      <c r="AY85" s="926"/>
      <c r="AZ85" s="927"/>
      <c r="BA85" s="927"/>
      <c r="BB85" s="927"/>
      <c r="BC85" s="927"/>
      <c r="BD85" s="928"/>
      <c r="BE85" s="59"/>
      <c r="BF85" s="59"/>
      <c r="BG85" s="59"/>
      <c r="BH85" s="59"/>
      <c r="BI85" s="59"/>
      <c r="BJ85" s="59"/>
      <c r="BK85" s="59"/>
      <c r="BL85" s="59"/>
      <c r="BM85" s="59"/>
      <c r="BN85" s="59"/>
      <c r="BO85" s="59"/>
      <c r="BP85" s="59"/>
      <c r="BQ85" s="56">
        <v>79</v>
      </c>
      <c r="BR85" s="77"/>
      <c r="BS85" s="893"/>
      <c r="BT85" s="894"/>
      <c r="BU85" s="894"/>
      <c r="BV85" s="894"/>
      <c r="BW85" s="894"/>
      <c r="BX85" s="894"/>
      <c r="BY85" s="894"/>
      <c r="BZ85" s="894"/>
      <c r="CA85" s="894"/>
      <c r="CB85" s="894"/>
      <c r="CC85" s="894"/>
      <c r="CD85" s="894"/>
      <c r="CE85" s="894"/>
      <c r="CF85" s="894"/>
      <c r="CG85" s="895"/>
      <c r="CH85" s="896"/>
      <c r="CI85" s="897"/>
      <c r="CJ85" s="897"/>
      <c r="CK85" s="897"/>
      <c r="CL85" s="898"/>
      <c r="CM85" s="896"/>
      <c r="CN85" s="897"/>
      <c r="CO85" s="897"/>
      <c r="CP85" s="897"/>
      <c r="CQ85" s="898"/>
      <c r="CR85" s="896"/>
      <c r="CS85" s="897"/>
      <c r="CT85" s="897"/>
      <c r="CU85" s="897"/>
      <c r="CV85" s="898"/>
      <c r="CW85" s="896"/>
      <c r="CX85" s="897"/>
      <c r="CY85" s="897"/>
      <c r="CZ85" s="897"/>
      <c r="DA85" s="898"/>
      <c r="DB85" s="896"/>
      <c r="DC85" s="897"/>
      <c r="DD85" s="897"/>
      <c r="DE85" s="897"/>
      <c r="DF85" s="898"/>
      <c r="DG85" s="896"/>
      <c r="DH85" s="897"/>
      <c r="DI85" s="897"/>
      <c r="DJ85" s="897"/>
      <c r="DK85" s="898"/>
      <c r="DL85" s="896"/>
      <c r="DM85" s="897"/>
      <c r="DN85" s="897"/>
      <c r="DO85" s="897"/>
      <c r="DP85" s="898"/>
      <c r="DQ85" s="896"/>
      <c r="DR85" s="897"/>
      <c r="DS85" s="897"/>
      <c r="DT85" s="897"/>
      <c r="DU85" s="898"/>
      <c r="DV85" s="893"/>
      <c r="DW85" s="894"/>
      <c r="DX85" s="894"/>
      <c r="DY85" s="894"/>
      <c r="DZ85" s="899"/>
      <c r="EA85" s="52"/>
    </row>
    <row r="86" spans="1:131" ht="26.25" customHeight="1" x14ac:dyDescent="0.15">
      <c r="A86" s="56">
        <v>19</v>
      </c>
      <c r="B86" s="922"/>
      <c r="C86" s="923"/>
      <c r="D86" s="923"/>
      <c r="E86" s="923"/>
      <c r="F86" s="923"/>
      <c r="G86" s="923"/>
      <c r="H86" s="923"/>
      <c r="I86" s="923"/>
      <c r="J86" s="923"/>
      <c r="K86" s="923"/>
      <c r="L86" s="923"/>
      <c r="M86" s="923"/>
      <c r="N86" s="923"/>
      <c r="O86" s="923"/>
      <c r="P86" s="924"/>
      <c r="Q86" s="925"/>
      <c r="R86" s="926"/>
      <c r="S86" s="926"/>
      <c r="T86" s="926"/>
      <c r="U86" s="926"/>
      <c r="V86" s="926"/>
      <c r="W86" s="926"/>
      <c r="X86" s="926"/>
      <c r="Y86" s="926"/>
      <c r="Z86" s="926"/>
      <c r="AA86" s="926"/>
      <c r="AB86" s="926"/>
      <c r="AC86" s="926"/>
      <c r="AD86" s="926"/>
      <c r="AE86" s="926"/>
      <c r="AF86" s="926"/>
      <c r="AG86" s="926"/>
      <c r="AH86" s="926"/>
      <c r="AI86" s="926"/>
      <c r="AJ86" s="926"/>
      <c r="AK86" s="926"/>
      <c r="AL86" s="926"/>
      <c r="AM86" s="926"/>
      <c r="AN86" s="926"/>
      <c r="AO86" s="926"/>
      <c r="AP86" s="926"/>
      <c r="AQ86" s="926"/>
      <c r="AR86" s="926"/>
      <c r="AS86" s="926"/>
      <c r="AT86" s="926"/>
      <c r="AU86" s="926"/>
      <c r="AV86" s="926"/>
      <c r="AW86" s="926"/>
      <c r="AX86" s="926"/>
      <c r="AY86" s="926"/>
      <c r="AZ86" s="927"/>
      <c r="BA86" s="927"/>
      <c r="BB86" s="927"/>
      <c r="BC86" s="927"/>
      <c r="BD86" s="928"/>
      <c r="BE86" s="59"/>
      <c r="BF86" s="59"/>
      <c r="BG86" s="59"/>
      <c r="BH86" s="59"/>
      <c r="BI86" s="59"/>
      <c r="BJ86" s="59"/>
      <c r="BK86" s="59"/>
      <c r="BL86" s="59"/>
      <c r="BM86" s="59"/>
      <c r="BN86" s="59"/>
      <c r="BO86" s="59"/>
      <c r="BP86" s="59"/>
      <c r="BQ86" s="56">
        <v>80</v>
      </c>
      <c r="BR86" s="77"/>
      <c r="BS86" s="893"/>
      <c r="BT86" s="894"/>
      <c r="BU86" s="894"/>
      <c r="BV86" s="894"/>
      <c r="BW86" s="894"/>
      <c r="BX86" s="894"/>
      <c r="BY86" s="894"/>
      <c r="BZ86" s="894"/>
      <c r="CA86" s="894"/>
      <c r="CB86" s="894"/>
      <c r="CC86" s="894"/>
      <c r="CD86" s="894"/>
      <c r="CE86" s="894"/>
      <c r="CF86" s="894"/>
      <c r="CG86" s="895"/>
      <c r="CH86" s="896"/>
      <c r="CI86" s="897"/>
      <c r="CJ86" s="897"/>
      <c r="CK86" s="897"/>
      <c r="CL86" s="898"/>
      <c r="CM86" s="896"/>
      <c r="CN86" s="897"/>
      <c r="CO86" s="897"/>
      <c r="CP86" s="897"/>
      <c r="CQ86" s="898"/>
      <c r="CR86" s="896"/>
      <c r="CS86" s="897"/>
      <c r="CT86" s="897"/>
      <c r="CU86" s="897"/>
      <c r="CV86" s="898"/>
      <c r="CW86" s="896"/>
      <c r="CX86" s="897"/>
      <c r="CY86" s="897"/>
      <c r="CZ86" s="897"/>
      <c r="DA86" s="898"/>
      <c r="DB86" s="896"/>
      <c r="DC86" s="897"/>
      <c r="DD86" s="897"/>
      <c r="DE86" s="897"/>
      <c r="DF86" s="898"/>
      <c r="DG86" s="896"/>
      <c r="DH86" s="897"/>
      <c r="DI86" s="897"/>
      <c r="DJ86" s="897"/>
      <c r="DK86" s="898"/>
      <c r="DL86" s="896"/>
      <c r="DM86" s="897"/>
      <c r="DN86" s="897"/>
      <c r="DO86" s="897"/>
      <c r="DP86" s="898"/>
      <c r="DQ86" s="896"/>
      <c r="DR86" s="897"/>
      <c r="DS86" s="897"/>
      <c r="DT86" s="897"/>
      <c r="DU86" s="898"/>
      <c r="DV86" s="893"/>
      <c r="DW86" s="894"/>
      <c r="DX86" s="894"/>
      <c r="DY86" s="894"/>
      <c r="DZ86" s="899"/>
      <c r="EA86" s="52"/>
    </row>
    <row r="87" spans="1:131" ht="26.25" customHeight="1" x14ac:dyDescent="0.15">
      <c r="A87" s="61">
        <v>20</v>
      </c>
      <c r="B87" s="915"/>
      <c r="C87" s="916"/>
      <c r="D87" s="916"/>
      <c r="E87" s="916"/>
      <c r="F87" s="916"/>
      <c r="G87" s="916"/>
      <c r="H87" s="916"/>
      <c r="I87" s="916"/>
      <c r="J87" s="916"/>
      <c r="K87" s="916"/>
      <c r="L87" s="916"/>
      <c r="M87" s="916"/>
      <c r="N87" s="916"/>
      <c r="O87" s="916"/>
      <c r="P87" s="917"/>
      <c r="Q87" s="918"/>
      <c r="R87" s="919"/>
      <c r="S87" s="919"/>
      <c r="T87" s="919"/>
      <c r="U87" s="919"/>
      <c r="V87" s="919"/>
      <c r="W87" s="919"/>
      <c r="X87" s="919"/>
      <c r="Y87" s="919"/>
      <c r="Z87" s="919"/>
      <c r="AA87" s="919"/>
      <c r="AB87" s="919"/>
      <c r="AC87" s="919"/>
      <c r="AD87" s="919"/>
      <c r="AE87" s="919"/>
      <c r="AF87" s="919"/>
      <c r="AG87" s="919"/>
      <c r="AH87" s="919"/>
      <c r="AI87" s="919"/>
      <c r="AJ87" s="919"/>
      <c r="AK87" s="919"/>
      <c r="AL87" s="919"/>
      <c r="AM87" s="919"/>
      <c r="AN87" s="919"/>
      <c r="AO87" s="919"/>
      <c r="AP87" s="919"/>
      <c r="AQ87" s="919"/>
      <c r="AR87" s="919"/>
      <c r="AS87" s="919"/>
      <c r="AT87" s="919"/>
      <c r="AU87" s="919"/>
      <c r="AV87" s="919"/>
      <c r="AW87" s="919"/>
      <c r="AX87" s="919"/>
      <c r="AY87" s="919"/>
      <c r="AZ87" s="920"/>
      <c r="BA87" s="920"/>
      <c r="BB87" s="920"/>
      <c r="BC87" s="920"/>
      <c r="BD87" s="921"/>
      <c r="BE87" s="59"/>
      <c r="BF87" s="59"/>
      <c r="BG87" s="59"/>
      <c r="BH87" s="59"/>
      <c r="BI87" s="59"/>
      <c r="BJ87" s="59"/>
      <c r="BK87" s="59"/>
      <c r="BL87" s="59"/>
      <c r="BM87" s="59"/>
      <c r="BN87" s="59"/>
      <c r="BO87" s="59"/>
      <c r="BP87" s="59"/>
      <c r="BQ87" s="56">
        <v>81</v>
      </c>
      <c r="BR87" s="77"/>
      <c r="BS87" s="893"/>
      <c r="BT87" s="894"/>
      <c r="BU87" s="894"/>
      <c r="BV87" s="894"/>
      <c r="BW87" s="894"/>
      <c r="BX87" s="894"/>
      <c r="BY87" s="894"/>
      <c r="BZ87" s="894"/>
      <c r="CA87" s="894"/>
      <c r="CB87" s="894"/>
      <c r="CC87" s="894"/>
      <c r="CD87" s="894"/>
      <c r="CE87" s="894"/>
      <c r="CF87" s="894"/>
      <c r="CG87" s="895"/>
      <c r="CH87" s="896"/>
      <c r="CI87" s="897"/>
      <c r="CJ87" s="897"/>
      <c r="CK87" s="897"/>
      <c r="CL87" s="898"/>
      <c r="CM87" s="896"/>
      <c r="CN87" s="897"/>
      <c r="CO87" s="897"/>
      <c r="CP87" s="897"/>
      <c r="CQ87" s="898"/>
      <c r="CR87" s="896"/>
      <c r="CS87" s="897"/>
      <c r="CT87" s="897"/>
      <c r="CU87" s="897"/>
      <c r="CV87" s="898"/>
      <c r="CW87" s="896"/>
      <c r="CX87" s="897"/>
      <c r="CY87" s="897"/>
      <c r="CZ87" s="897"/>
      <c r="DA87" s="898"/>
      <c r="DB87" s="896"/>
      <c r="DC87" s="897"/>
      <c r="DD87" s="897"/>
      <c r="DE87" s="897"/>
      <c r="DF87" s="898"/>
      <c r="DG87" s="896"/>
      <c r="DH87" s="897"/>
      <c r="DI87" s="897"/>
      <c r="DJ87" s="897"/>
      <c r="DK87" s="898"/>
      <c r="DL87" s="896"/>
      <c r="DM87" s="897"/>
      <c r="DN87" s="897"/>
      <c r="DO87" s="897"/>
      <c r="DP87" s="898"/>
      <c r="DQ87" s="896"/>
      <c r="DR87" s="897"/>
      <c r="DS87" s="897"/>
      <c r="DT87" s="897"/>
      <c r="DU87" s="898"/>
      <c r="DV87" s="893"/>
      <c r="DW87" s="894"/>
      <c r="DX87" s="894"/>
      <c r="DY87" s="894"/>
      <c r="DZ87" s="899"/>
      <c r="EA87" s="52"/>
    </row>
    <row r="88" spans="1:131" ht="26.25" customHeight="1" x14ac:dyDescent="0.15">
      <c r="A88" s="57" t="s">
        <v>252</v>
      </c>
      <c r="B88" s="900" t="s">
        <v>185</v>
      </c>
      <c r="C88" s="901"/>
      <c r="D88" s="901"/>
      <c r="E88" s="901"/>
      <c r="F88" s="901"/>
      <c r="G88" s="901"/>
      <c r="H88" s="901"/>
      <c r="I88" s="901"/>
      <c r="J88" s="901"/>
      <c r="K88" s="901"/>
      <c r="L88" s="901"/>
      <c r="M88" s="901"/>
      <c r="N88" s="901"/>
      <c r="O88" s="901"/>
      <c r="P88" s="902"/>
      <c r="Q88" s="910"/>
      <c r="R88" s="911"/>
      <c r="S88" s="911"/>
      <c r="T88" s="911"/>
      <c r="U88" s="911"/>
      <c r="V88" s="911"/>
      <c r="W88" s="911"/>
      <c r="X88" s="911"/>
      <c r="Y88" s="911"/>
      <c r="Z88" s="911"/>
      <c r="AA88" s="911"/>
      <c r="AB88" s="911"/>
      <c r="AC88" s="911"/>
      <c r="AD88" s="911"/>
      <c r="AE88" s="911"/>
      <c r="AF88" s="912">
        <v>267</v>
      </c>
      <c r="AG88" s="912"/>
      <c r="AH88" s="912"/>
      <c r="AI88" s="912"/>
      <c r="AJ88" s="912"/>
      <c r="AK88" s="911"/>
      <c r="AL88" s="911"/>
      <c r="AM88" s="911"/>
      <c r="AN88" s="911"/>
      <c r="AO88" s="911"/>
      <c r="AP88" s="912">
        <v>155</v>
      </c>
      <c r="AQ88" s="912"/>
      <c r="AR88" s="912"/>
      <c r="AS88" s="912"/>
      <c r="AT88" s="912"/>
      <c r="AU88" s="912">
        <v>50</v>
      </c>
      <c r="AV88" s="912"/>
      <c r="AW88" s="912"/>
      <c r="AX88" s="912"/>
      <c r="AY88" s="912"/>
      <c r="AZ88" s="913"/>
      <c r="BA88" s="913"/>
      <c r="BB88" s="913"/>
      <c r="BC88" s="913"/>
      <c r="BD88" s="914"/>
      <c r="BE88" s="59"/>
      <c r="BF88" s="59"/>
      <c r="BG88" s="59"/>
      <c r="BH88" s="59"/>
      <c r="BI88" s="59"/>
      <c r="BJ88" s="59"/>
      <c r="BK88" s="59"/>
      <c r="BL88" s="59"/>
      <c r="BM88" s="59"/>
      <c r="BN88" s="59"/>
      <c r="BO88" s="59"/>
      <c r="BP88" s="59"/>
      <c r="BQ88" s="56">
        <v>82</v>
      </c>
      <c r="BR88" s="77"/>
      <c r="BS88" s="893"/>
      <c r="BT88" s="894"/>
      <c r="BU88" s="894"/>
      <c r="BV88" s="894"/>
      <c r="BW88" s="894"/>
      <c r="BX88" s="894"/>
      <c r="BY88" s="894"/>
      <c r="BZ88" s="894"/>
      <c r="CA88" s="894"/>
      <c r="CB88" s="894"/>
      <c r="CC88" s="894"/>
      <c r="CD88" s="894"/>
      <c r="CE88" s="894"/>
      <c r="CF88" s="894"/>
      <c r="CG88" s="895"/>
      <c r="CH88" s="896"/>
      <c r="CI88" s="897"/>
      <c r="CJ88" s="897"/>
      <c r="CK88" s="897"/>
      <c r="CL88" s="898"/>
      <c r="CM88" s="896"/>
      <c r="CN88" s="897"/>
      <c r="CO88" s="897"/>
      <c r="CP88" s="897"/>
      <c r="CQ88" s="898"/>
      <c r="CR88" s="896"/>
      <c r="CS88" s="897"/>
      <c r="CT88" s="897"/>
      <c r="CU88" s="897"/>
      <c r="CV88" s="898"/>
      <c r="CW88" s="896"/>
      <c r="CX88" s="897"/>
      <c r="CY88" s="897"/>
      <c r="CZ88" s="897"/>
      <c r="DA88" s="898"/>
      <c r="DB88" s="896"/>
      <c r="DC88" s="897"/>
      <c r="DD88" s="897"/>
      <c r="DE88" s="897"/>
      <c r="DF88" s="898"/>
      <c r="DG88" s="896"/>
      <c r="DH88" s="897"/>
      <c r="DI88" s="897"/>
      <c r="DJ88" s="897"/>
      <c r="DK88" s="898"/>
      <c r="DL88" s="896"/>
      <c r="DM88" s="897"/>
      <c r="DN88" s="897"/>
      <c r="DO88" s="897"/>
      <c r="DP88" s="898"/>
      <c r="DQ88" s="896"/>
      <c r="DR88" s="897"/>
      <c r="DS88" s="897"/>
      <c r="DT88" s="897"/>
      <c r="DU88" s="898"/>
      <c r="DV88" s="893"/>
      <c r="DW88" s="894"/>
      <c r="DX88" s="894"/>
      <c r="DY88" s="894"/>
      <c r="DZ88" s="899"/>
      <c r="EA88" s="52"/>
    </row>
    <row r="89" spans="1:131" ht="26.25" hidden="1" customHeight="1" x14ac:dyDescent="0.15">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893"/>
      <c r="BT89" s="894"/>
      <c r="BU89" s="894"/>
      <c r="BV89" s="894"/>
      <c r="BW89" s="894"/>
      <c r="BX89" s="894"/>
      <c r="BY89" s="894"/>
      <c r="BZ89" s="894"/>
      <c r="CA89" s="894"/>
      <c r="CB89" s="894"/>
      <c r="CC89" s="894"/>
      <c r="CD89" s="894"/>
      <c r="CE89" s="894"/>
      <c r="CF89" s="894"/>
      <c r="CG89" s="895"/>
      <c r="CH89" s="896"/>
      <c r="CI89" s="897"/>
      <c r="CJ89" s="897"/>
      <c r="CK89" s="897"/>
      <c r="CL89" s="898"/>
      <c r="CM89" s="896"/>
      <c r="CN89" s="897"/>
      <c r="CO89" s="897"/>
      <c r="CP89" s="897"/>
      <c r="CQ89" s="898"/>
      <c r="CR89" s="896"/>
      <c r="CS89" s="897"/>
      <c r="CT89" s="897"/>
      <c r="CU89" s="897"/>
      <c r="CV89" s="898"/>
      <c r="CW89" s="896"/>
      <c r="CX89" s="897"/>
      <c r="CY89" s="897"/>
      <c r="CZ89" s="897"/>
      <c r="DA89" s="898"/>
      <c r="DB89" s="896"/>
      <c r="DC89" s="897"/>
      <c r="DD89" s="897"/>
      <c r="DE89" s="897"/>
      <c r="DF89" s="898"/>
      <c r="DG89" s="896"/>
      <c r="DH89" s="897"/>
      <c r="DI89" s="897"/>
      <c r="DJ89" s="897"/>
      <c r="DK89" s="898"/>
      <c r="DL89" s="896"/>
      <c r="DM89" s="897"/>
      <c r="DN89" s="897"/>
      <c r="DO89" s="897"/>
      <c r="DP89" s="898"/>
      <c r="DQ89" s="896"/>
      <c r="DR89" s="897"/>
      <c r="DS89" s="897"/>
      <c r="DT89" s="897"/>
      <c r="DU89" s="898"/>
      <c r="DV89" s="893"/>
      <c r="DW89" s="894"/>
      <c r="DX89" s="894"/>
      <c r="DY89" s="894"/>
      <c r="DZ89" s="899"/>
      <c r="EA89" s="52"/>
    </row>
    <row r="90" spans="1:131" ht="26.25" hidden="1" customHeight="1" x14ac:dyDescent="0.15">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893"/>
      <c r="BT90" s="894"/>
      <c r="BU90" s="894"/>
      <c r="BV90" s="894"/>
      <c r="BW90" s="894"/>
      <c r="BX90" s="894"/>
      <c r="BY90" s="894"/>
      <c r="BZ90" s="894"/>
      <c r="CA90" s="894"/>
      <c r="CB90" s="894"/>
      <c r="CC90" s="894"/>
      <c r="CD90" s="894"/>
      <c r="CE90" s="894"/>
      <c r="CF90" s="894"/>
      <c r="CG90" s="895"/>
      <c r="CH90" s="896"/>
      <c r="CI90" s="897"/>
      <c r="CJ90" s="897"/>
      <c r="CK90" s="897"/>
      <c r="CL90" s="898"/>
      <c r="CM90" s="896"/>
      <c r="CN90" s="897"/>
      <c r="CO90" s="897"/>
      <c r="CP90" s="897"/>
      <c r="CQ90" s="898"/>
      <c r="CR90" s="896"/>
      <c r="CS90" s="897"/>
      <c r="CT90" s="897"/>
      <c r="CU90" s="897"/>
      <c r="CV90" s="898"/>
      <c r="CW90" s="896"/>
      <c r="CX90" s="897"/>
      <c r="CY90" s="897"/>
      <c r="CZ90" s="897"/>
      <c r="DA90" s="898"/>
      <c r="DB90" s="896"/>
      <c r="DC90" s="897"/>
      <c r="DD90" s="897"/>
      <c r="DE90" s="897"/>
      <c r="DF90" s="898"/>
      <c r="DG90" s="896"/>
      <c r="DH90" s="897"/>
      <c r="DI90" s="897"/>
      <c r="DJ90" s="897"/>
      <c r="DK90" s="898"/>
      <c r="DL90" s="896"/>
      <c r="DM90" s="897"/>
      <c r="DN90" s="897"/>
      <c r="DO90" s="897"/>
      <c r="DP90" s="898"/>
      <c r="DQ90" s="896"/>
      <c r="DR90" s="897"/>
      <c r="DS90" s="897"/>
      <c r="DT90" s="897"/>
      <c r="DU90" s="898"/>
      <c r="DV90" s="893"/>
      <c r="DW90" s="894"/>
      <c r="DX90" s="894"/>
      <c r="DY90" s="894"/>
      <c r="DZ90" s="899"/>
      <c r="EA90" s="52"/>
    </row>
    <row r="91" spans="1:131" ht="26.25" hidden="1" customHeight="1" x14ac:dyDescent="0.15">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893"/>
      <c r="BT91" s="894"/>
      <c r="BU91" s="894"/>
      <c r="BV91" s="894"/>
      <c r="BW91" s="894"/>
      <c r="BX91" s="894"/>
      <c r="BY91" s="894"/>
      <c r="BZ91" s="894"/>
      <c r="CA91" s="894"/>
      <c r="CB91" s="894"/>
      <c r="CC91" s="894"/>
      <c r="CD91" s="894"/>
      <c r="CE91" s="894"/>
      <c r="CF91" s="894"/>
      <c r="CG91" s="895"/>
      <c r="CH91" s="896"/>
      <c r="CI91" s="897"/>
      <c r="CJ91" s="897"/>
      <c r="CK91" s="897"/>
      <c r="CL91" s="898"/>
      <c r="CM91" s="896"/>
      <c r="CN91" s="897"/>
      <c r="CO91" s="897"/>
      <c r="CP91" s="897"/>
      <c r="CQ91" s="898"/>
      <c r="CR91" s="896"/>
      <c r="CS91" s="897"/>
      <c r="CT91" s="897"/>
      <c r="CU91" s="897"/>
      <c r="CV91" s="898"/>
      <c r="CW91" s="896"/>
      <c r="CX91" s="897"/>
      <c r="CY91" s="897"/>
      <c r="CZ91" s="897"/>
      <c r="DA91" s="898"/>
      <c r="DB91" s="896"/>
      <c r="DC91" s="897"/>
      <c r="DD91" s="897"/>
      <c r="DE91" s="897"/>
      <c r="DF91" s="898"/>
      <c r="DG91" s="896"/>
      <c r="DH91" s="897"/>
      <c r="DI91" s="897"/>
      <c r="DJ91" s="897"/>
      <c r="DK91" s="898"/>
      <c r="DL91" s="896"/>
      <c r="DM91" s="897"/>
      <c r="DN91" s="897"/>
      <c r="DO91" s="897"/>
      <c r="DP91" s="898"/>
      <c r="DQ91" s="896"/>
      <c r="DR91" s="897"/>
      <c r="DS91" s="897"/>
      <c r="DT91" s="897"/>
      <c r="DU91" s="898"/>
      <c r="DV91" s="893"/>
      <c r="DW91" s="894"/>
      <c r="DX91" s="894"/>
      <c r="DY91" s="894"/>
      <c r="DZ91" s="899"/>
      <c r="EA91" s="52"/>
    </row>
    <row r="92" spans="1:131" ht="26.25" hidden="1" customHeight="1" x14ac:dyDescent="0.15">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893"/>
      <c r="BT92" s="894"/>
      <c r="BU92" s="894"/>
      <c r="BV92" s="894"/>
      <c r="BW92" s="894"/>
      <c r="BX92" s="894"/>
      <c r="BY92" s="894"/>
      <c r="BZ92" s="894"/>
      <c r="CA92" s="894"/>
      <c r="CB92" s="894"/>
      <c r="CC92" s="894"/>
      <c r="CD92" s="894"/>
      <c r="CE92" s="894"/>
      <c r="CF92" s="894"/>
      <c r="CG92" s="895"/>
      <c r="CH92" s="896"/>
      <c r="CI92" s="897"/>
      <c r="CJ92" s="897"/>
      <c r="CK92" s="897"/>
      <c r="CL92" s="898"/>
      <c r="CM92" s="896"/>
      <c r="CN92" s="897"/>
      <c r="CO92" s="897"/>
      <c r="CP92" s="897"/>
      <c r="CQ92" s="898"/>
      <c r="CR92" s="896"/>
      <c r="CS92" s="897"/>
      <c r="CT92" s="897"/>
      <c r="CU92" s="897"/>
      <c r="CV92" s="898"/>
      <c r="CW92" s="896"/>
      <c r="CX92" s="897"/>
      <c r="CY92" s="897"/>
      <c r="CZ92" s="897"/>
      <c r="DA92" s="898"/>
      <c r="DB92" s="896"/>
      <c r="DC92" s="897"/>
      <c r="DD92" s="897"/>
      <c r="DE92" s="897"/>
      <c r="DF92" s="898"/>
      <c r="DG92" s="896"/>
      <c r="DH92" s="897"/>
      <c r="DI92" s="897"/>
      <c r="DJ92" s="897"/>
      <c r="DK92" s="898"/>
      <c r="DL92" s="896"/>
      <c r="DM92" s="897"/>
      <c r="DN92" s="897"/>
      <c r="DO92" s="897"/>
      <c r="DP92" s="898"/>
      <c r="DQ92" s="896"/>
      <c r="DR92" s="897"/>
      <c r="DS92" s="897"/>
      <c r="DT92" s="897"/>
      <c r="DU92" s="898"/>
      <c r="DV92" s="893"/>
      <c r="DW92" s="894"/>
      <c r="DX92" s="894"/>
      <c r="DY92" s="894"/>
      <c r="DZ92" s="899"/>
      <c r="EA92" s="52"/>
    </row>
    <row r="93" spans="1:131" ht="26.25" hidden="1" customHeight="1" x14ac:dyDescent="0.15">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893"/>
      <c r="BT93" s="894"/>
      <c r="BU93" s="894"/>
      <c r="BV93" s="894"/>
      <c r="BW93" s="894"/>
      <c r="BX93" s="894"/>
      <c r="BY93" s="894"/>
      <c r="BZ93" s="894"/>
      <c r="CA93" s="894"/>
      <c r="CB93" s="894"/>
      <c r="CC93" s="894"/>
      <c r="CD93" s="894"/>
      <c r="CE93" s="894"/>
      <c r="CF93" s="894"/>
      <c r="CG93" s="895"/>
      <c r="CH93" s="896"/>
      <c r="CI93" s="897"/>
      <c r="CJ93" s="897"/>
      <c r="CK93" s="897"/>
      <c r="CL93" s="898"/>
      <c r="CM93" s="896"/>
      <c r="CN93" s="897"/>
      <c r="CO93" s="897"/>
      <c r="CP93" s="897"/>
      <c r="CQ93" s="898"/>
      <c r="CR93" s="896"/>
      <c r="CS93" s="897"/>
      <c r="CT93" s="897"/>
      <c r="CU93" s="897"/>
      <c r="CV93" s="898"/>
      <c r="CW93" s="896"/>
      <c r="CX93" s="897"/>
      <c r="CY93" s="897"/>
      <c r="CZ93" s="897"/>
      <c r="DA93" s="898"/>
      <c r="DB93" s="896"/>
      <c r="DC93" s="897"/>
      <c r="DD93" s="897"/>
      <c r="DE93" s="897"/>
      <c r="DF93" s="898"/>
      <c r="DG93" s="896"/>
      <c r="DH93" s="897"/>
      <c r="DI93" s="897"/>
      <c r="DJ93" s="897"/>
      <c r="DK93" s="898"/>
      <c r="DL93" s="896"/>
      <c r="DM93" s="897"/>
      <c r="DN93" s="897"/>
      <c r="DO93" s="897"/>
      <c r="DP93" s="898"/>
      <c r="DQ93" s="896"/>
      <c r="DR93" s="897"/>
      <c r="DS93" s="897"/>
      <c r="DT93" s="897"/>
      <c r="DU93" s="898"/>
      <c r="DV93" s="893"/>
      <c r="DW93" s="894"/>
      <c r="DX93" s="894"/>
      <c r="DY93" s="894"/>
      <c r="DZ93" s="899"/>
      <c r="EA93" s="52"/>
    </row>
    <row r="94" spans="1:131" ht="26.25" hidden="1" customHeight="1" x14ac:dyDescent="0.15">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893"/>
      <c r="BT94" s="894"/>
      <c r="BU94" s="894"/>
      <c r="BV94" s="894"/>
      <c r="BW94" s="894"/>
      <c r="BX94" s="894"/>
      <c r="BY94" s="894"/>
      <c r="BZ94" s="894"/>
      <c r="CA94" s="894"/>
      <c r="CB94" s="894"/>
      <c r="CC94" s="894"/>
      <c r="CD94" s="894"/>
      <c r="CE94" s="894"/>
      <c r="CF94" s="894"/>
      <c r="CG94" s="895"/>
      <c r="CH94" s="896"/>
      <c r="CI94" s="897"/>
      <c r="CJ94" s="897"/>
      <c r="CK94" s="897"/>
      <c r="CL94" s="898"/>
      <c r="CM94" s="896"/>
      <c r="CN94" s="897"/>
      <c r="CO94" s="897"/>
      <c r="CP94" s="897"/>
      <c r="CQ94" s="898"/>
      <c r="CR94" s="896"/>
      <c r="CS94" s="897"/>
      <c r="CT94" s="897"/>
      <c r="CU94" s="897"/>
      <c r="CV94" s="898"/>
      <c r="CW94" s="896"/>
      <c r="CX94" s="897"/>
      <c r="CY94" s="897"/>
      <c r="CZ94" s="897"/>
      <c r="DA94" s="898"/>
      <c r="DB94" s="896"/>
      <c r="DC94" s="897"/>
      <c r="DD94" s="897"/>
      <c r="DE94" s="897"/>
      <c r="DF94" s="898"/>
      <c r="DG94" s="896"/>
      <c r="DH94" s="897"/>
      <c r="DI94" s="897"/>
      <c r="DJ94" s="897"/>
      <c r="DK94" s="898"/>
      <c r="DL94" s="896"/>
      <c r="DM94" s="897"/>
      <c r="DN94" s="897"/>
      <c r="DO94" s="897"/>
      <c r="DP94" s="898"/>
      <c r="DQ94" s="896"/>
      <c r="DR94" s="897"/>
      <c r="DS94" s="897"/>
      <c r="DT94" s="897"/>
      <c r="DU94" s="898"/>
      <c r="DV94" s="893"/>
      <c r="DW94" s="894"/>
      <c r="DX94" s="894"/>
      <c r="DY94" s="894"/>
      <c r="DZ94" s="899"/>
      <c r="EA94" s="52"/>
    </row>
    <row r="95" spans="1:131" ht="26.25" hidden="1" customHeight="1" x14ac:dyDescent="0.15">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893"/>
      <c r="BT95" s="894"/>
      <c r="BU95" s="894"/>
      <c r="BV95" s="894"/>
      <c r="BW95" s="894"/>
      <c r="BX95" s="894"/>
      <c r="BY95" s="894"/>
      <c r="BZ95" s="894"/>
      <c r="CA95" s="894"/>
      <c r="CB95" s="894"/>
      <c r="CC95" s="894"/>
      <c r="CD95" s="894"/>
      <c r="CE95" s="894"/>
      <c r="CF95" s="894"/>
      <c r="CG95" s="895"/>
      <c r="CH95" s="896"/>
      <c r="CI95" s="897"/>
      <c r="CJ95" s="897"/>
      <c r="CK95" s="897"/>
      <c r="CL95" s="898"/>
      <c r="CM95" s="896"/>
      <c r="CN95" s="897"/>
      <c r="CO95" s="897"/>
      <c r="CP95" s="897"/>
      <c r="CQ95" s="898"/>
      <c r="CR95" s="896"/>
      <c r="CS95" s="897"/>
      <c r="CT95" s="897"/>
      <c r="CU95" s="897"/>
      <c r="CV95" s="898"/>
      <c r="CW95" s="896"/>
      <c r="CX95" s="897"/>
      <c r="CY95" s="897"/>
      <c r="CZ95" s="897"/>
      <c r="DA95" s="898"/>
      <c r="DB95" s="896"/>
      <c r="DC95" s="897"/>
      <c r="DD95" s="897"/>
      <c r="DE95" s="897"/>
      <c r="DF95" s="898"/>
      <c r="DG95" s="896"/>
      <c r="DH95" s="897"/>
      <c r="DI95" s="897"/>
      <c r="DJ95" s="897"/>
      <c r="DK95" s="898"/>
      <c r="DL95" s="896"/>
      <c r="DM95" s="897"/>
      <c r="DN95" s="897"/>
      <c r="DO95" s="897"/>
      <c r="DP95" s="898"/>
      <c r="DQ95" s="896"/>
      <c r="DR95" s="897"/>
      <c r="DS95" s="897"/>
      <c r="DT95" s="897"/>
      <c r="DU95" s="898"/>
      <c r="DV95" s="893"/>
      <c r="DW95" s="894"/>
      <c r="DX95" s="894"/>
      <c r="DY95" s="894"/>
      <c r="DZ95" s="899"/>
      <c r="EA95" s="52"/>
    </row>
    <row r="96" spans="1:131" ht="26.25" hidden="1" customHeight="1" x14ac:dyDescent="0.15">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893"/>
      <c r="BT96" s="894"/>
      <c r="BU96" s="894"/>
      <c r="BV96" s="894"/>
      <c r="BW96" s="894"/>
      <c r="BX96" s="894"/>
      <c r="BY96" s="894"/>
      <c r="BZ96" s="894"/>
      <c r="CA96" s="894"/>
      <c r="CB96" s="894"/>
      <c r="CC96" s="894"/>
      <c r="CD96" s="894"/>
      <c r="CE96" s="894"/>
      <c r="CF96" s="894"/>
      <c r="CG96" s="895"/>
      <c r="CH96" s="896"/>
      <c r="CI96" s="897"/>
      <c r="CJ96" s="897"/>
      <c r="CK96" s="897"/>
      <c r="CL96" s="898"/>
      <c r="CM96" s="896"/>
      <c r="CN96" s="897"/>
      <c r="CO96" s="897"/>
      <c r="CP96" s="897"/>
      <c r="CQ96" s="898"/>
      <c r="CR96" s="896"/>
      <c r="CS96" s="897"/>
      <c r="CT96" s="897"/>
      <c r="CU96" s="897"/>
      <c r="CV96" s="898"/>
      <c r="CW96" s="896"/>
      <c r="CX96" s="897"/>
      <c r="CY96" s="897"/>
      <c r="CZ96" s="897"/>
      <c r="DA96" s="898"/>
      <c r="DB96" s="896"/>
      <c r="DC96" s="897"/>
      <c r="DD96" s="897"/>
      <c r="DE96" s="897"/>
      <c r="DF96" s="898"/>
      <c r="DG96" s="896"/>
      <c r="DH96" s="897"/>
      <c r="DI96" s="897"/>
      <c r="DJ96" s="897"/>
      <c r="DK96" s="898"/>
      <c r="DL96" s="896"/>
      <c r="DM96" s="897"/>
      <c r="DN96" s="897"/>
      <c r="DO96" s="897"/>
      <c r="DP96" s="898"/>
      <c r="DQ96" s="896"/>
      <c r="DR96" s="897"/>
      <c r="DS96" s="897"/>
      <c r="DT96" s="897"/>
      <c r="DU96" s="898"/>
      <c r="DV96" s="893"/>
      <c r="DW96" s="894"/>
      <c r="DX96" s="894"/>
      <c r="DY96" s="894"/>
      <c r="DZ96" s="899"/>
      <c r="EA96" s="52"/>
    </row>
    <row r="97" spans="1:131" ht="26.25" hidden="1" customHeight="1" x14ac:dyDescent="0.15">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893"/>
      <c r="BT97" s="894"/>
      <c r="BU97" s="894"/>
      <c r="BV97" s="894"/>
      <c r="BW97" s="894"/>
      <c r="BX97" s="894"/>
      <c r="BY97" s="894"/>
      <c r="BZ97" s="894"/>
      <c r="CA97" s="894"/>
      <c r="CB97" s="894"/>
      <c r="CC97" s="894"/>
      <c r="CD97" s="894"/>
      <c r="CE97" s="894"/>
      <c r="CF97" s="894"/>
      <c r="CG97" s="895"/>
      <c r="CH97" s="896"/>
      <c r="CI97" s="897"/>
      <c r="CJ97" s="897"/>
      <c r="CK97" s="897"/>
      <c r="CL97" s="898"/>
      <c r="CM97" s="896"/>
      <c r="CN97" s="897"/>
      <c r="CO97" s="897"/>
      <c r="CP97" s="897"/>
      <c r="CQ97" s="898"/>
      <c r="CR97" s="896"/>
      <c r="CS97" s="897"/>
      <c r="CT97" s="897"/>
      <c r="CU97" s="897"/>
      <c r="CV97" s="898"/>
      <c r="CW97" s="896"/>
      <c r="CX97" s="897"/>
      <c r="CY97" s="897"/>
      <c r="CZ97" s="897"/>
      <c r="DA97" s="898"/>
      <c r="DB97" s="896"/>
      <c r="DC97" s="897"/>
      <c r="DD97" s="897"/>
      <c r="DE97" s="897"/>
      <c r="DF97" s="898"/>
      <c r="DG97" s="896"/>
      <c r="DH97" s="897"/>
      <c r="DI97" s="897"/>
      <c r="DJ97" s="897"/>
      <c r="DK97" s="898"/>
      <c r="DL97" s="896"/>
      <c r="DM97" s="897"/>
      <c r="DN97" s="897"/>
      <c r="DO97" s="897"/>
      <c r="DP97" s="898"/>
      <c r="DQ97" s="896"/>
      <c r="DR97" s="897"/>
      <c r="DS97" s="897"/>
      <c r="DT97" s="897"/>
      <c r="DU97" s="898"/>
      <c r="DV97" s="893"/>
      <c r="DW97" s="894"/>
      <c r="DX97" s="894"/>
      <c r="DY97" s="894"/>
      <c r="DZ97" s="899"/>
      <c r="EA97" s="52"/>
    </row>
    <row r="98" spans="1:131" ht="26.25" hidden="1" customHeight="1" x14ac:dyDescent="0.15">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893"/>
      <c r="BT98" s="894"/>
      <c r="BU98" s="894"/>
      <c r="BV98" s="894"/>
      <c r="BW98" s="894"/>
      <c r="BX98" s="894"/>
      <c r="BY98" s="894"/>
      <c r="BZ98" s="894"/>
      <c r="CA98" s="894"/>
      <c r="CB98" s="894"/>
      <c r="CC98" s="894"/>
      <c r="CD98" s="894"/>
      <c r="CE98" s="894"/>
      <c r="CF98" s="894"/>
      <c r="CG98" s="895"/>
      <c r="CH98" s="896"/>
      <c r="CI98" s="897"/>
      <c r="CJ98" s="897"/>
      <c r="CK98" s="897"/>
      <c r="CL98" s="898"/>
      <c r="CM98" s="896"/>
      <c r="CN98" s="897"/>
      <c r="CO98" s="897"/>
      <c r="CP98" s="897"/>
      <c r="CQ98" s="898"/>
      <c r="CR98" s="896"/>
      <c r="CS98" s="897"/>
      <c r="CT98" s="897"/>
      <c r="CU98" s="897"/>
      <c r="CV98" s="898"/>
      <c r="CW98" s="896"/>
      <c r="CX98" s="897"/>
      <c r="CY98" s="897"/>
      <c r="CZ98" s="897"/>
      <c r="DA98" s="898"/>
      <c r="DB98" s="896"/>
      <c r="DC98" s="897"/>
      <c r="DD98" s="897"/>
      <c r="DE98" s="897"/>
      <c r="DF98" s="898"/>
      <c r="DG98" s="896"/>
      <c r="DH98" s="897"/>
      <c r="DI98" s="897"/>
      <c r="DJ98" s="897"/>
      <c r="DK98" s="898"/>
      <c r="DL98" s="896"/>
      <c r="DM98" s="897"/>
      <c r="DN98" s="897"/>
      <c r="DO98" s="897"/>
      <c r="DP98" s="898"/>
      <c r="DQ98" s="896"/>
      <c r="DR98" s="897"/>
      <c r="DS98" s="897"/>
      <c r="DT98" s="897"/>
      <c r="DU98" s="898"/>
      <c r="DV98" s="893"/>
      <c r="DW98" s="894"/>
      <c r="DX98" s="894"/>
      <c r="DY98" s="894"/>
      <c r="DZ98" s="899"/>
      <c r="EA98" s="52"/>
    </row>
    <row r="99" spans="1:131" ht="26.25" hidden="1" customHeight="1" x14ac:dyDescent="0.15">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893"/>
      <c r="BT99" s="894"/>
      <c r="BU99" s="894"/>
      <c r="BV99" s="894"/>
      <c r="BW99" s="894"/>
      <c r="BX99" s="894"/>
      <c r="BY99" s="894"/>
      <c r="BZ99" s="894"/>
      <c r="CA99" s="894"/>
      <c r="CB99" s="894"/>
      <c r="CC99" s="894"/>
      <c r="CD99" s="894"/>
      <c r="CE99" s="894"/>
      <c r="CF99" s="894"/>
      <c r="CG99" s="895"/>
      <c r="CH99" s="896"/>
      <c r="CI99" s="897"/>
      <c r="CJ99" s="897"/>
      <c r="CK99" s="897"/>
      <c r="CL99" s="898"/>
      <c r="CM99" s="896"/>
      <c r="CN99" s="897"/>
      <c r="CO99" s="897"/>
      <c r="CP99" s="897"/>
      <c r="CQ99" s="898"/>
      <c r="CR99" s="896"/>
      <c r="CS99" s="897"/>
      <c r="CT99" s="897"/>
      <c r="CU99" s="897"/>
      <c r="CV99" s="898"/>
      <c r="CW99" s="896"/>
      <c r="CX99" s="897"/>
      <c r="CY99" s="897"/>
      <c r="CZ99" s="897"/>
      <c r="DA99" s="898"/>
      <c r="DB99" s="896"/>
      <c r="DC99" s="897"/>
      <c r="DD99" s="897"/>
      <c r="DE99" s="897"/>
      <c r="DF99" s="898"/>
      <c r="DG99" s="896"/>
      <c r="DH99" s="897"/>
      <c r="DI99" s="897"/>
      <c r="DJ99" s="897"/>
      <c r="DK99" s="898"/>
      <c r="DL99" s="896"/>
      <c r="DM99" s="897"/>
      <c r="DN99" s="897"/>
      <c r="DO99" s="897"/>
      <c r="DP99" s="898"/>
      <c r="DQ99" s="896"/>
      <c r="DR99" s="897"/>
      <c r="DS99" s="897"/>
      <c r="DT99" s="897"/>
      <c r="DU99" s="898"/>
      <c r="DV99" s="893"/>
      <c r="DW99" s="894"/>
      <c r="DX99" s="894"/>
      <c r="DY99" s="894"/>
      <c r="DZ99" s="899"/>
      <c r="EA99" s="52"/>
    </row>
    <row r="100" spans="1:131" ht="26.25" hidden="1" customHeight="1" x14ac:dyDescent="0.15">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893"/>
      <c r="BT100" s="894"/>
      <c r="BU100" s="894"/>
      <c r="BV100" s="894"/>
      <c r="BW100" s="894"/>
      <c r="BX100" s="894"/>
      <c r="BY100" s="894"/>
      <c r="BZ100" s="894"/>
      <c r="CA100" s="894"/>
      <c r="CB100" s="894"/>
      <c r="CC100" s="894"/>
      <c r="CD100" s="894"/>
      <c r="CE100" s="894"/>
      <c r="CF100" s="894"/>
      <c r="CG100" s="895"/>
      <c r="CH100" s="896"/>
      <c r="CI100" s="897"/>
      <c r="CJ100" s="897"/>
      <c r="CK100" s="897"/>
      <c r="CL100" s="898"/>
      <c r="CM100" s="896"/>
      <c r="CN100" s="897"/>
      <c r="CO100" s="897"/>
      <c r="CP100" s="897"/>
      <c r="CQ100" s="898"/>
      <c r="CR100" s="896"/>
      <c r="CS100" s="897"/>
      <c r="CT100" s="897"/>
      <c r="CU100" s="897"/>
      <c r="CV100" s="898"/>
      <c r="CW100" s="896"/>
      <c r="CX100" s="897"/>
      <c r="CY100" s="897"/>
      <c r="CZ100" s="897"/>
      <c r="DA100" s="898"/>
      <c r="DB100" s="896"/>
      <c r="DC100" s="897"/>
      <c r="DD100" s="897"/>
      <c r="DE100" s="897"/>
      <c r="DF100" s="898"/>
      <c r="DG100" s="896"/>
      <c r="DH100" s="897"/>
      <c r="DI100" s="897"/>
      <c r="DJ100" s="897"/>
      <c r="DK100" s="898"/>
      <c r="DL100" s="896"/>
      <c r="DM100" s="897"/>
      <c r="DN100" s="897"/>
      <c r="DO100" s="897"/>
      <c r="DP100" s="898"/>
      <c r="DQ100" s="896"/>
      <c r="DR100" s="897"/>
      <c r="DS100" s="897"/>
      <c r="DT100" s="897"/>
      <c r="DU100" s="898"/>
      <c r="DV100" s="893"/>
      <c r="DW100" s="894"/>
      <c r="DX100" s="894"/>
      <c r="DY100" s="894"/>
      <c r="DZ100" s="899"/>
      <c r="EA100" s="52"/>
    </row>
    <row r="101" spans="1:131" ht="26.25" hidden="1" customHeight="1" x14ac:dyDescent="0.15">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893"/>
      <c r="BT101" s="894"/>
      <c r="BU101" s="894"/>
      <c r="BV101" s="894"/>
      <c r="BW101" s="894"/>
      <c r="BX101" s="894"/>
      <c r="BY101" s="894"/>
      <c r="BZ101" s="894"/>
      <c r="CA101" s="894"/>
      <c r="CB101" s="894"/>
      <c r="CC101" s="894"/>
      <c r="CD101" s="894"/>
      <c r="CE101" s="894"/>
      <c r="CF101" s="894"/>
      <c r="CG101" s="895"/>
      <c r="CH101" s="896"/>
      <c r="CI101" s="897"/>
      <c r="CJ101" s="897"/>
      <c r="CK101" s="897"/>
      <c r="CL101" s="898"/>
      <c r="CM101" s="896"/>
      <c r="CN101" s="897"/>
      <c r="CO101" s="897"/>
      <c r="CP101" s="897"/>
      <c r="CQ101" s="898"/>
      <c r="CR101" s="896"/>
      <c r="CS101" s="897"/>
      <c r="CT101" s="897"/>
      <c r="CU101" s="897"/>
      <c r="CV101" s="898"/>
      <c r="CW101" s="896"/>
      <c r="CX101" s="897"/>
      <c r="CY101" s="897"/>
      <c r="CZ101" s="897"/>
      <c r="DA101" s="898"/>
      <c r="DB101" s="896"/>
      <c r="DC101" s="897"/>
      <c r="DD101" s="897"/>
      <c r="DE101" s="897"/>
      <c r="DF101" s="898"/>
      <c r="DG101" s="896"/>
      <c r="DH101" s="897"/>
      <c r="DI101" s="897"/>
      <c r="DJ101" s="897"/>
      <c r="DK101" s="898"/>
      <c r="DL101" s="896"/>
      <c r="DM101" s="897"/>
      <c r="DN101" s="897"/>
      <c r="DO101" s="897"/>
      <c r="DP101" s="898"/>
      <c r="DQ101" s="896"/>
      <c r="DR101" s="897"/>
      <c r="DS101" s="897"/>
      <c r="DT101" s="897"/>
      <c r="DU101" s="898"/>
      <c r="DV101" s="893"/>
      <c r="DW101" s="894"/>
      <c r="DX101" s="894"/>
      <c r="DY101" s="894"/>
      <c r="DZ101" s="899"/>
      <c r="EA101" s="52"/>
    </row>
    <row r="102" spans="1:131" ht="26.25" customHeight="1" x14ac:dyDescent="0.15">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252</v>
      </c>
      <c r="BR102" s="900" t="s">
        <v>447</v>
      </c>
      <c r="BS102" s="901"/>
      <c r="BT102" s="901"/>
      <c r="BU102" s="901"/>
      <c r="BV102" s="901"/>
      <c r="BW102" s="901"/>
      <c r="BX102" s="901"/>
      <c r="BY102" s="901"/>
      <c r="BZ102" s="901"/>
      <c r="CA102" s="901"/>
      <c r="CB102" s="901"/>
      <c r="CC102" s="901"/>
      <c r="CD102" s="901"/>
      <c r="CE102" s="901"/>
      <c r="CF102" s="901"/>
      <c r="CG102" s="902"/>
      <c r="CH102" s="903"/>
      <c r="CI102" s="904"/>
      <c r="CJ102" s="904"/>
      <c r="CK102" s="904"/>
      <c r="CL102" s="905"/>
      <c r="CM102" s="903"/>
      <c r="CN102" s="904"/>
      <c r="CO102" s="904"/>
      <c r="CP102" s="904"/>
      <c r="CQ102" s="905"/>
      <c r="CR102" s="906">
        <v>30</v>
      </c>
      <c r="CS102" s="907"/>
      <c r="CT102" s="907"/>
      <c r="CU102" s="907"/>
      <c r="CV102" s="908"/>
      <c r="CW102" s="906" t="s">
        <v>233</v>
      </c>
      <c r="CX102" s="907"/>
      <c r="CY102" s="907"/>
      <c r="CZ102" s="907"/>
      <c r="DA102" s="908"/>
      <c r="DB102" s="906" t="s">
        <v>233</v>
      </c>
      <c r="DC102" s="907"/>
      <c r="DD102" s="907"/>
      <c r="DE102" s="907"/>
      <c r="DF102" s="908"/>
      <c r="DG102" s="906" t="s">
        <v>233</v>
      </c>
      <c r="DH102" s="907"/>
      <c r="DI102" s="907"/>
      <c r="DJ102" s="907"/>
      <c r="DK102" s="908"/>
      <c r="DL102" s="906" t="s">
        <v>233</v>
      </c>
      <c r="DM102" s="907"/>
      <c r="DN102" s="907"/>
      <c r="DO102" s="907"/>
      <c r="DP102" s="908"/>
      <c r="DQ102" s="906" t="s">
        <v>233</v>
      </c>
      <c r="DR102" s="907"/>
      <c r="DS102" s="907"/>
      <c r="DT102" s="907"/>
      <c r="DU102" s="908"/>
      <c r="DV102" s="900" t="s">
        <v>233</v>
      </c>
      <c r="DW102" s="901"/>
      <c r="DX102" s="901"/>
      <c r="DY102" s="901"/>
      <c r="DZ102" s="909"/>
      <c r="EA102" s="52"/>
    </row>
    <row r="103" spans="1:131" ht="26.25" customHeight="1" x14ac:dyDescent="0.15">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888" t="s">
        <v>469</v>
      </c>
      <c r="BR103" s="888"/>
      <c r="BS103" s="888"/>
      <c r="BT103" s="888"/>
      <c r="BU103" s="888"/>
      <c r="BV103" s="888"/>
      <c r="BW103" s="888"/>
      <c r="BX103" s="888"/>
      <c r="BY103" s="888"/>
      <c r="BZ103" s="888"/>
      <c r="CA103" s="888"/>
      <c r="CB103" s="888"/>
      <c r="CC103" s="888"/>
      <c r="CD103" s="888"/>
      <c r="CE103" s="888"/>
      <c r="CF103" s="888"/>
      <c r="CG103" s="888"/>
      <c r="CH103" s="888"/>
      <c r="CI103" s="888"/>
      <c r="CJ103" s="888"/>
      <c r="CK103" s="888"/>
      <c r="CL103" s="888"/>
      <c r="CM103" s="888"/>
      <c r="CN103" s="888"/>
      <c r="CO103" s="888"/>
      <c r="CP103" s="888"/>
      <c r="CQ103" s="888"/>
      <c r="CR103" s="888"/>
      <c r="CS103" s="888"/>
      <c r="CT103" s="888"/>
      <c r="CU103" s="888"/>
      <c r="CV103" s="888"/>
      <c r="CW103" s="888"/>
      <c r="CX103" s="888"/>
      <c r="CY103" s="888"/>
      <c r="CZ103" s="888"/>
      <c r="DA103" s="888"/>
      <c r="DB103" s="888"/>
      <c r="DC103" s="888"/>
      <c r="DD103" s="888"/>
      <c r="DE103" s="888"/>
      <c r="DF103" s="888"/>
      <c r="DG103" s="888"/>
      <c r="DH103" s="888"/>
      <c r="DI103" s="888"/>
      <c r="DJ103" s="888"/>
      <c r="DK103" s="888"/>
      <c r="DL103" s="888"/>
      <c r="DM103" s="888"/>
      <c r="DN103" s="888"/>
      <c r="DO103" s="888"/>
      <c r="DP103" s="888"/>
      <c r="DQ103" s="888"/>
      <c r="DR103" s="888"/>
      <c r="DS103" s="888"/>
      <c r="DT103" s="888"/>
      <c r="DU103" s="888"/>
      <c r="DV103" s="888"/>
      <c r="DW103" s="888"/>
      <c r="DX103" s="888"/>
      <c r="DY103" s="888"/>
      <c r="DZ103" s="888"/>
      <c r="EA103" s="52"/>
    </row>
    <row r="104" spans="1:131" ht="26.25" customHeight="1" x14ac:dyDescent="0.15">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21" t="s">
        <v>471</v>
      </c>
      <c r="BR104" s="721"/>
      <c r="BS104" s="721"/>
      <c r="BT104" s="721"/>
      <c r="BU104" s="721"/>
      <c r="BV104" s="721"/>
      <c r="BW104" s="721"/>
      <c r="BX104" s="721"/>
      <c r="BY104" s="721"/>
      <c r="BZ104" s="721"/>
      <c r="CA104" s="721"/>
      <c r="CB104" s="721"/>
      <c r="CC104" s="721"/>
      <c r="CD104" s="721"/>
      <c r="CE104" s="721"/>
      <c r="CF104" s="721"/>
      <c r="CG104" s="721"/>
      <c r="CH104" s="721"/>
      <c r="CI104" s="721"/>
      <c r="CJ104" s="721"/>
      <c r="CK104" s="721"/>
      <c r="CL104" s="721"/>
      <c r="CM104" s="721"/>
      <c r="CN104" s="721"/>
      <c r="CO104" s="721"/>
      <c r="CP104" s="721"/>
      <c r="CQ104" s="721"/>
      <c r="CR104" s="721"/>
      <c r="CS104" s="721"/>
      <c r="CT104" s="721"/>
      <c r="CU104" s="721"/>
      <c r="CV104" s="721"/>
      <c r="CW104" s="721"/>
      <c r="CX104" s="721"/>
      <c r="CY104" s="721"/>
      <c r="CZ104" s="721"/>
      <c r="DA104" s="721"/>
      <c r="DB104" s="721"/>
      <c r="DC104" s="721"/>
      <c r="DD104" s="721"/>
      <c r="DE104" s="721"/>
      <c r="DF104" s="721"/>
      <c r="DG104" s="721"/>
      <c r="DH104" s="721"/>
      <c r="DI104" s="721"/>
      <c r="DJ104" s="721"/>
      <c r="DK104" s="721"/>
      <c r="DL104" s="721"/>
      <c r="DM104" s="721"/>
      <c r="DN104" s="721"/>
      <c r="DO104" s="721"/>
      <c r="DP104" s="721"/>
      <c r="DQ104" s="721"/>
      <c r="DR104" s="721"/>
      <c r="DS104" s="721"/>
      <c r="DT104" s="721"/>
      <c r="DU104" s="721"/>
      <c r="DV104" s="721"/>
      <c r="DW104" s="721"/>
      <c r="DX104" s="721"/>
      <c r="DY104" s="721"/>
      <c r="DZ104" s="721"/>
      <c r="EA104" s="52"/>
    </row>
    <row r="105" spans="1:131" ht="11.25"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15">
      <c r="A107" s="63" t="s">
        <v>472</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282</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15">
      <c r="A108" s="889" t="s">
        <v>473</v>
      </c>
      <c r="B108" s="890"/>
      <c r="C108" s="890"/>
      <c r="D108" s="890"/>
      <c r="E108" s="890"/>
      <c r="F108" s="890"/>
      <c r="G108" s="890"/>
      <c r="H108" s="890"/>
      <c r="I108" s="890"/>
      <c r="J108" s="890"/>
      <c r="K108" s="890"/>
      <c r="L108" s="890"/>
      <c r="M108" s="890"/>
      <c r="N108" s="890"/>
      <c r="O108" s="890"/>
      <c r="P108" s="890"/>
      <c r="Q108" s="890"/>
      <c r="R108" s="890"/>
      <c r="S108" s="890"/>
      <c r="T108" s="890"/>
      <c r="U108" s="890"/>
      <c r="V108" s="890"/>
      <c r="W108" s="890"/>
      <c r="X108" s="890"/>
      <c r="Y108" s="890"/>
      <c r="Z108" s="890"/>
      <c r="AA108" s="890"/>
      <c r="AB108" s="890"/>
      <c r="AC108" s="890"/>
      <c r="AD108" s="890"/>
      <c r="AE108" s="890"/>
      <c r="AF108" s="890"/>
      <c r="AG108" s="890"/>
      <c r="AH108" s="890"/>
      <c r="AI108" s="890"/>
      <c r="AJ108" s="890"/>
      <c r="AK108" s="890"/>
      <c r="AL108" s="890"/>
      <c r="AM108" s="890"/>
      <c r="AN108" s="890"/>
      <c r="AO108" s="890"/>
      <c r="AP108" s="890"/>
      <c r="AQ108" s="890"/>
      <c r="AR108" s="890"/>
      <c r="AS108" s="890"/>
      <c r="AT108" s="891"/>
      <c r="AU108" s="889" t="s">
        <v>65</v>
      </c>
      <c r="AV108" s="890"/>
      <c r="AW108" s="890"/>
      <c r="AX108" s="890"/>
      <c r="AY108" s="890"/>
      <c r="AZ108" s="890"/>
      <c r="BA108" s="890"/>
      <c r="BB108" s="890"/>
      <c r="BC108" s="890"/>
      <c r="BD108" s="890"/>
      <c r="BE108" s="890"/>
      <c r="BF108" s="890"/>
      <c r="BG108" s="890"/>
      <c r="BH108" s="890"/>
      <c r="BI108" s="890"/>
      <c r="BJ108" s="890"/>
      <c r="BK108" s="890"/>
      <c r="BL108" s="890"/>
      <c r="BM108" s="890"/>
      <c r="BN108" s="890"/>
      <c r="BO108" s="890"/>
      <c r="BP108" s="890"/>
      <c r="BQ108" s="890"/>
      <c r="BR108" s="890"/>
      <c r="BS108" s="890"/>
      <c r="BT108" s="890"/>
      <c r="BU108" s="890"/>
      <c r="BV108" s="890"/>
      <c r="BW108" s="890"/>
      <c r="BX108" s="890"/>
      <c r="BY108" s="890"/>
      <c r="BZ108" s="890"/>
      <c r="CA108" s="890"/>
      <c r="CB108" s="890"/>
      <c r="CC108" s="890"/>
      <c r="CD108" s="890"/>
      <c r="CE108" s="890"/>
      <c r="CF108" s="890"/>
      <c r="CG108" s="890"/>
      <c r="CH108" s="890"/>
      <c r="CI108" s="890"/>
      <c r="CJ108" s="890"/>
      <c r="CK108" s="890"/>
      <c r="CL108" s="890"/>
      <c r="CM108" s="890"/>
      <c r="CN108" s="890"/>
      <c r="CO108" s="890"/>
      <c r="CP108" s="890"/>
      <c r="CQ108" s="890"/>
      <c r="CR108" s="890"/>
      <c r="CS108" s="890"/>
      <c r="CT108" s="890"/>
      <c r="CU108" s="890"/>
      <c r="CV108" s="890"/>
      <c r="CW108" s="890"/>
      <c r="CX108" s="890"/>
      <c r="CY108" s="890"/>
      <c r="CZ108" s="890"/>
      <c r="DA108" s="890"/>
      <c r="DB108" s="890"/>
      <c r="DC108" s="890"/>
      <c r="DD108" s="890"/>
      <c r="DE108" s="890"/>
      <c r="DF108" s="890"/>
      <c r="DG108" s="890"/>
      <c r="DH108" s="890"/>
      <c r="DI108" s="890"/>
      <c r="DJ108" s="890"/>
      <c r="DK108" s="890"/>
      <c r="DL108" s="890"/>
      <c r="DM108" s="890"/>
      <c r="DN108" s="890"/>
      <c r="DO108" s="890"/>
      <c r="DP108" s="890"/>
      <c r="DQ108" s="890"/>
      <c r="DR108" s="890"/>
      <c r="DS108" s="890"/>
      <c r="DT108" s="890"/>
      <c r="DU108" s="890"/>
      <c r="DV108" s="890"/>
      <c r="DW108" s="890"/>
      <c r="DX108" s="890"/>
      <c r="DY108" s="890"/>
      <c r="DZ108" s="891"/>
    </row>
    <row r="109" spans="1:131" s="52" customFormat="1" ht="26.25" customHeight="1" x14ac:dyDescent="0.15">
      <c r="A109" s="860" t="s">
        <v>474</v>
      </c>
      <c r="B109" s="861"/>
      <c r="C109" s="861"/>
      <c r="D109" s="861"/>
      <c r="E109" s="861"/>
      <c r="F109" s="861"/>
      <c r="G109" s="861"/>
      <c r="H109" s="861"/>
      <c r="I109" s="861"/>
      <c r="J109" s="861"/>
      <c r="K109" s="861"/>
      <c r="L109" s="861"/>
      <c r="M109" s="861"/>
      <c r="N109" s="861"/>
      <c r="O109" s="861"/>
      <c r="P109" s="861"/>
      <c r="Q109" s="861"/>
      <c r="R109" s="861"/>
      <c r="S109" s="861"/>
      <c r="T109" s="861"/>
      <c r="U109" s="861"/>
      <c r="V109" s="861"/>
      <c r="W109" s="861"/>
      <c r="X109" s="861"/>
      <c r="Y109" s="861"/>
      <c r="Z109" s="862"/>
      <c r="AA109" s="863" t="s">
        <v>12</v>
      </c>
      <c r="AB109" s="861"/>
      <c r="AC109" s="861"/>
      <c r="AD109" s="861"/>
      <c r="AE109" s="862"/>
      <c r="AF109" s="863" t="s">
        <v>428</v>
      </c>
      <c r="AG109" s="861"/>
      <c r="AH109" s="861"/>
      <c r="AI109" s="861"/>
      <c r="AJ109" s="862"/>
      <c r="AK109" s="863" t="s">
        <v>388</v>
      </c>
      <c r="AL109" s="861"/>
      <c r="AM109" s="861"/>
      <c r="AN109" s="861"/>
      <c r="AO109" s="862"/>
      <c r="AP109" s="863" t="s">
        <v>475</v>
      </c>
      <c r="AQ109" s="861"/>
      <c r="AR109" s="861"/>
      <c r="AS109" s="861"/>
      <c r="AT109" s="864"/>
      <c r="AU109" s="860" t="s">
        <v>474</v>
      </c>
      <c r="AV109" s="861"/>
      <c r="AW109" s="861"/>
      <c r="AX109" s="861"/>
      <c r="AY109" s="861"/>
      <c r="AZ109" s="861"/>
      <c r="BA109" s="861"/>
      <c r="BB109" s="861"/>
      <c r="BC109" s="861"/>
      <c r="BD109" s="861"/>
      <c r="BE109" s="861"/>
      <c r="BF109" s="861"/>
      <c r="BG109" s="861"/>
      <c r="BH109" s="861"/>
      <c r="BI109" s="861"/>
      <c r="BJ109" s="861"/>
      <c r="BK109" s="861"/>
      <c r="BL109" s="861"/>
      <c r="BM109" s="861"/>
      <c r="BN109" s="861"/>
      <c r="BO109" s="861"/>
      <c r="BP109" s="862"/>
      <c r="BQ109" s="863" t="s">
        <v>12</v>
      </c>
      <c r="BR109" s="861"/>
      <c r="BS109" s="861"/>
      <c r="BT109" s="861"/>
      <c r="BU109" s="862"/>
      <c r="BV109" s="863" t="s">
        <v>428</v>
      </c>
      <c r="BW109" s="861"/>
      <c r="BX109" s="861"/>
      <c r="BY109" s="861"/>
      <c r="BZ109" s="862"/>
      <c r="CA109" s="863" t="s">
        <v>388</v>
      </c>
      <c r="CB109" s="861"/>
      <c r="CC109" s="861"/>
      <c r="CD109" s="861"/>
      <c r="CE109" s="862"/>
      <c r="CF109" s="892" t="s">
        <v>475</v>
      </c>
      <c r="CG109" s="892"/>
      <c r="CH109" s="892"/>
      <c r="CI109" s="892"/>
      <c r="CJ109" s="892"/>
      <c r="CK109" s="863" t="s">
        <v>101</v>
      </c>
      <c r="CL109" s="861"/>
      <c r="CM109" s="861"/>
      <c r="CN109" s="861"/>
      <c r="CO109" s="861"/>
      <c r="CP109" s="861"/>
      <c r="CQ109" s="861"/>
      <c r="CR109" s="861"/>
      <c r="CS109" s="861"/>
      <c r="CT109" s="861"/>
      <c r="CU109" s="861"/>
      <c r="CV109" s="861"/>
      <c r="CW109" s="861"/>
      <c r="CX109" s="861"/>
      <c r="CY109" s="861"/>
      <c r="CZ109" s="861"/>
      <c r="DA109" s="861"/>
      <c r="DB109" s="861"/>
      <c r="DC109" s="861"/>
      <c r="DD109" s="861"/>
      <c r="DE109" s="861"/>
      <c r="DF109" s="862"/>
      <c r="DG109" s="863" t="s">
        <v>12</v>
      </c>
      <c r="DH109" s="861"/>
      <c r="DI109" s="861"/>
      <c r="DJ109" s="861"/>
      <c r="DK109" s="862"/>
      <c r="DL109" s="863" t="s">
        <v>428</v>
      </c>
      <c r="DM109" s="861"/>
      <c r="DN109" s="861"/>
      <c r="DO109" s="861"/>
      <c r="DP109" s="862"/>
      <c r="DQ109" s="863" t="s">
        <v>388</v>
      </c>
      <c r="DR109" s="861"/>
      <c r="DS109" s="861"/>
      <c r="DT109" s="861"/>
      <c r="DU109" s="862"/>
      <c r="DV109" s="863" t="s">
        <v>475</v>
      </c>
      <c r="DW109" s="861"/>
      <c r="DX109" s="861"/>
      <c r="DY109" s="861"/>
      <c r="DZ109" s="864"/>
    </row>
    <row r="110" spans="1:131" s="52" customFormat="1" ht="26.25" customHeight="1" x14ac:dyDescent="0.15">
      <c r="A110" s="771" t="s">
        <v>329</v>
      </c>
      <c r="B110" s="772"/>
      <c r="C110" s="772"/>
      <c r="D110" s="772"/>
      <c r="E110" s="772"/>
      <c r="F110" s="772"/>
      <c r="G110" s="772"/>
      <c r="H110" s="772"/>
      <c r="I110" s="772"/>
      <c r="J110" s="772"/>
      <c r="K110" s="772"/>
      <c r="L110" s="772"/>
      <c r="M110" s="772"/>
      <c r="N110" s="772"/>
      <c r="O110" s="772"/>
      <c r="P110" s="772"/>
      <c r="Q110" s="772"/>
      <c r="R110" s="772"/>
      <c r="S110" s="772"/>
      <c r="T110" s="772"/>
      <c r="U110" s="772"/>
      <c r="V110" s="772"/>
      <c r="W110" s="772"/>
      <c r="X110" s="772"/>
      <c r="Y110" s="772"/>
      <c r="Z110" s="773"/>
      <c r="AA110" s="764">
        <v>1240461</v>
      </c>
      <c r="AB110" s="765"/>
      <c r="AC110" s="765"/>
      <c r="AD110" s="765"/>
      <c r="AE110" s="766"/>
      <c r="AF110" s="767">
        <v>1307136</v>
      </c>
      <c r="AG110" s="765"/>
      <c r="AH110" s="765"/>
      <c r="AI110" s="765"/>
      <c r="AJ110" s="766"/>
      <c r="AK110" s="767">
        <v>1403912</v>
      </c>
      <c r="AL110" s="765"/>
      <c r="AM110" s="765"/>
      <c r="AN110" s="765"/>
      <c r="AO110" s="766"/>
      <c r="AP110" s="865">
        <v>22.9</v>
      </c>
      <c r="AQ110" s="866"/>
      <c r="AR110" s="866"/>
      <c r="AS110" s="866"/>
      <c r="AT110" s="867"/>
      <c r="AU110" s="868" t="s">
        <v>126</v>
      </c>
      <c r="AV110" s="869"/>
      <c r="AW110" s="869"/>
      <c r="AX110" s="869"/>
      <c r="AY110" s="869"/>
      <c r="AZ110" s="824" t="s">
        <v>476</v>
      </c>
      <c r="BA110" s="772"/>
      <c r="BB110" s="772"/>
      <c r="BC110" s="772"/>
      <c r="BD110" s="772"/>
      <c r="BE110" s="772"/>
      <c r="BF110" s="772"/>
      <c r="BG110" s="772"/>
      <c r="BH110" s="772"/>
      <c r="BI110" s="772"/>
      <c r="BJ110" s="772"/>
      <c r="BK110" s="772"/>
      <c r="BL110" s="772"/>
      <c r="BM110" s="772"/>
      <c r="BN110" s="772"/>
      <c r="BO110" s="772"/>
      <c r="BP110" s="773"/>
      <c r="BQ110" s="825">
        <v>11961759</v>
      </c>
      <c r="BR110" s="826"/>
      <c r="BS110" s="826"/>
      <c r="BT110" s="826"/>
      <c r="BU110" s="826"/>
      <c r="BV110" s="826">
        <v>13485890</v>
      </c>
      <c r="BW110" s="826"/>
      <c r="BX110" s="826"/>
      <c r="BY110" s="826"/>
      <c r="BZ110" s="826"/>
      <c r="CA110" s="826">
        <v>13455063</v>
      </c>
      <c r="CB110" s="826"/>
      <c r="CC110" s="826"/>
      <c r="CD110" s="826"/>
      <c r="CE110" s="826"/>
      <c r="CF110" s="850">
        <v>219.6</v>
      </c>
      <c r="CG110" s="851"/>
      <c r="CH110" s="851"/>
      <c r="CI110" s="851"/>
      <c r="CJ110" s="851"/>
      <c r="CK110" s="874" t="s">
        <v>382</v>
      </c>
      <c r="CL110" s="715"/>
      <c r="CM110" s="824" t="s">
        <v>478</v>
      </c>
      <c r="CN110" s="772"/>
      <c r="CO110" s="772"/>
      <c r="CP110" s="772"/>
      <c r="CQ110" s="772"/>
      <c r="CR110" s="772"/>
      <c r="CS110" s="772"/>
      <c r="CT110" s="772"/>
      <c r="CU110" s="772"/>
      <c r="CV110" s="772"/>
      <c r="CW110" s="772"/>
      <c r="CX110" s="772"/>
      <c r="CY110" s="772"/>
      <c r="CZ110" s="772"/>
      <c r="DA110" s="772"/>
      <c r="DB110" s="772"/>
      <c r="DC110" s="772"/>
      <c r="DD110" s="772"/>
      <c r="DE110" s="772"/>
      <c r="DF110" s="773"/>
      <c r="DG110" s="825" t="s">
        <v>204</v>
      </c>
      <c r="DH110" s="826"/>
      <c r="DI110" s="826"/>
      <c r="DJ110" s="826"/>
      <c r="DK110" s="826"/>
      <c r="DL110" s="826" t="s">
        <v>204</v>
      </c>
      <c r="DM110" s="826"/>
      <c r="DN110" s="826"/>
      <c r="DO110" s="826"/>
      <c r="DP110" s="826"/>
      <c r="DQ110" s="826" t="s">
        <v>204</v>
      </c>
      <c r="DR110" s="826"/>
      <c r="DS110" s="826"/>
      <c r="DT110" s="826"/>
      <c r="DU110" s="826"/>
      <c r="DV110" s="827" t="s">
        <v>204</v>
      </c>
      <c r="DW110" s="827"/>
      <c r="DX110" s="827"/>
      <c r="DY110" s="827"/>
      <c r="DZ110" s="828"/>
    </row>
    <row r="111" spans="1:131" s="52" customFormat="1" ht="26.25" customHeight="1" x14ac:dyDescent="0.15">
      <c r="A111" s="720" t="s">
        <v>452</v>
      </c>
      <c r="B111" s="721"/>
      <c r="C111" s="721"/>
      <c r="D111" s="721"/>
      <c r="E111" s="721"/>
      <c r="F111" s="721"/>
      <c r="G111" s="721"/>
      <c r="H111" s="721"/>
      <c r="I111" s="721"/>
      <c r="J111" s="721"/>
      <c r="K111" s="721"/>
      <c r="L111" s="721"/>
      <c r="M111" s="721"/>
      <c r="N111" s="721"/>
      <c r="O111" s="721"/>
      <c r="P111" s="721"/>
      <c r="Q111" s="721"/>
      <c r="R111" s="721"/>
      <c r="S111" s="721"/>
      <c r="T111" s="721"/>
      <c r="U111" s="721"/>
      <c r="V111" s="721"/>
      <c r="W111" s="721"/>
      <c r="X111" s="721"/>
      <c r="Y111" s="721"/>
      <c r="Z111" s="887"/>
      <c r="AA111" s="725" t="s">
        <v>204</v>
      </c>
      <c r="AB111" s="726"/>
      <c r="AC111" s="726"/>
      <c r="AD111" s="726"/>
      <c r="AE111" s="727"/>
      <c r="AF111" s="728" t="s">
        <v>204</v>
      </c>
      <c r="AG111" s="726"/>
      <c r="AH111" s="726"/>
      <c r="AI111" s="726"/>
      <c r="AJ111" s="727"/>
      <c r="AK111" s="728" t="s">
        <v>204</v>
      </c>
      <c r="AL111" s="726"/>
      <c r="AM111" s="726"/>
      <c r="AN111" s="726"/>
      <c r="AO111" s="727"/>
      <c r="AP111" s="797" t="s">
        <v>204</v>
      </c>
      <c r="AQ111" s="798"/>
      <c r="AR111" s="798"/>
      <c r="AS111" s="798"/>
      <c r="AT111" s="799"/>
      <c r="AU111" s="870"/>
      <c r="AV111" s="871"/>
      <c r="AW111" s="871"/>
      <c r="AX111" s="871"/>
      <c r="AY111" s="871"/>
      <c r="AZ111" s="796" t="s">
        <v>479</v>
      </c>
      <c r="BA111" s="733"/>
      <c r="BB111" s="733"/>
      <c r="BC111" s="733"/>
      <c r="BD111" s="733"/>
      <c r="BE111" s="733"/>
      <c r="BF111" s="733"/>
      <c r="BG111" s="733"/>
      <c r="BH111" s="733"/>
      <c r="BI111" s="733"/>
      <c r="BJ111" s="733"/>
      <c r="BK111" s="733"/>
      <c r="BL111" s="733"/>
      <c r="BM111" s="733"/>
      <c r="BN111" s="733"/>
      <c r="BO111" s="733"/>
      <c r="BP111" s="734"/>
      <c r="BQ111" s="800">
        <v>23476</v>
      </c>
      <c r="BR111" s="801"/>
      <c r="BS111" s="801"/>
      <c r="BT111" s="801"/>
      <c r="BU111" s="801"/>
      <c r="BV111" s="801">
        <v>15651</v>
      </c>
      <c r="BW111" s="801"/>
      <c r="BX111" s="801"/>
      <c r="BY111" s="801"/>
      <c r="BZ111" s="801"/>
      <c r="CA111" s="801">
        <v>7825</v>
      </c>
      <c r="CB111" s="801"/>
      <c r="CC111" s="801"/>
      <c r="CD111" s="801"/>
      <c r="CE111" s="801"/>
      <c r="CF111" s="858">
        <v>0.1</v>
      </c>
      <c r="CG111" s="859"/>
      <c r="CH111" s="859"/>
      <c r="CI111" s="859"/>
      <c r="CJ111" s="859"/>
      <c r="CK111" s="875"/>
      <c r="CL111" s="717"/>
      <c r="CM111" s="796" t="s">
        <v>140</v>
      </c>
      <c r="CN111" s="733"/>
      <c r="CO111" s="733"/>
      <c r="CP111" s="733"/>
      <c r="CQ111" s="733"/>
      <c r="CR111" s="733"/>
      <c r="CS111" s="733"/>
      <c r="CT111" s="733"/>
      <c r="CU111" s="733"/>
      <c r="CV111" s="733"/>
      <c r="CW111" s="733"/>
      <c r="CX111" s="733"/>
      <c r="CY111" s="733"/>
      <c r="CZ111" s="733"/>
      <c r="DA111" s="733"/>
      <c r="DB111" s="733"/>
      <c r="DC111" s="733"/>
      <c r="DD111" s="733"/>
      <c r="DE111" s="733"/>
      <c r="DF111" s="734"/>
      <c r="DG111" s="800" t="s">
        <v>204</v>
      </c>
      <c r="DH111" s="801"/>
      <c r="DI111" s="801"/>
      <c r="DJ111" s="801"/>
      <c r="DK111" s="801"/>
      <c r="DL111" s="801" t="s">
        <v>204</v>
      </c>
      <c r="DM111" s="801"/>
      <c r="DN111" s="801"/>
      <c r="DO111" s="801"/>
      <c r="DP111" s="801"/>
      <c r="DQ111" s="801" t="s">
        <v>204</v>
      </c>
      <c r="DR111" s="801"/>
      <c r="DS111" s="801"/>
      <c r="DT111" s="801"/>
      <c r="DU111" s="801"/>
      <c r="DV111" s="802" t="s">
        <v>204</v>
      </c>
      <c r="DW111" s="802"/>
      <c r="DX111" s="802"/>
      <c r="DY111" s="802"/>
      <c r="DZ111" s="803"/>
    </row>
    <row r="112" spans="1:131" s="52" customFormat="1" ht="26.25" customHeight="1" x14ac:dyDescent="0.15">
      <c r="A112" s="704" t="s">
        <v>157</v>
      </c>
      <c r="B112" s="705"/>
      <c r="C112" s="733" t="s">
        <v>481</v>
      </c>
      <c r="D112" s="733"/>
      <c r="E112" s="733"/>
      <c r="F112" s="733"/>
      <c r="G112" s="733"/>
      <c r="H112" s="733"/>
      <c r="I112" s="733"/>
      <c r="J112" s="733"/>
      <c r="K112" s="733"/>
      <c r="L112" s="733"/>
      <c r="M112" s="733"/>
      <c r="N112" s="733"/>
      <c r="O112" s="733"/>
      <c r="P112" s="733"/>
      <c r="Q112" s="733"/>
      <c r="R112" s="733"/>
      <c r="S112" s="733"/>
      <c r="T112" s="733"/>
      <c r="U112" s="733"/>
      <c r="V112" s="733"/>
      <c r="W112" s="733"/>
      <c r="X112" s="733"/>
      <c r="Y112" s="733"/>
      <c r="Z112" s="734"/>
      <c r="AA112" s="725" t="s">
        <v>204</v>
      </c>
      <c r="AB112" s="726"/>
      <c r="AC112" s="726"/>
      <c r="AD112" s="726"/>
      <c r="AE112" s="727"/>
      <c r="AF112" s="728" t="s">
        <v>204</v>
      </c>
      <c r="AG112" s="726"/>
      <c r="AH112" s="726"/>
      <c r="AI112" s="726"/>
      <c r="AJ112" s="727"/>
      <c r="AK112" s="728" t="s">
        <v>204</v>
      </c>
      <c r="AL112" s="726"/>
      <c r="AM112" s="726"/>
      <c r="AN112" s="726"/>
      <c r="AO112" s="727"/>
      <c r="AP112" s="797" t="s">
        <v>204</v>
      </c>
      <c r="AQ112" s="798"/>
      <c r="AR112" s="798"/>
      <c r="AS112" s="798"/>
      <c r="AT112" s="799"/>
      <c r="AU112" s="870"/>
      <c r="AV112" s="871"/>
      <c r="AW112" s="871"/>
      <c r="AX112" s="871"/>
      <c r="AY112" s="871"/>
      <c r="AZ112" s="796" t="s">
        <v>269</v>
      </c>
      <c r="BA112" s="733"/>
      <c r="BB112" s="733"/>
      <c r="BC112" s="733"/>
      <c r="BD112" s="733"/>
      <c r="BE112" s="733"/>
      <c r="BF112" s="733"/>
      <c r="BG112" s="733"/>
      <c r="BH112" s="733"/>
      <c r="BI112" s="733"/>
      <c r="BJ112" s="733"/>
      <c r="BK112" s="733"/>
      <c r="BL112" s="733"/>
      <c r="BM112" s="733"/>
      <c r="BN112" s="733"/>
      <c r="BO112" s="733"/>
      <c r="BP112" s="734"/>
      <c r="BQ112" s="800">
        <v>5315281</v>
      </c>
      <c r="BR112" s="801"/>
      <c r="BS112" s="801"/>
      <c r="BT112" s="801"/>
      <c r="BU112" s="801"/>
      <c r="BV112" s="801">
        <v>4593864</v>
      </c>
      <c r="BW112" s="801"/>
      <c r="BX112" s="801"/>
      <c r="BY112" s="801"/>
      <c r="BZ112" s="801"/>
      <c r="CA112" s="801">
        <v>3964984</v>
      </c>
      <c r="CB112" s="801"/>
      <c r="CC112" s="801"/>
      <c r="CD112" s="801"/>
      <c r="CE112" s="801"/>
      <c r="CF112" s="858">
        <v>64.7</v>
      </c>
      <c r="CG112" s="859"/>
      <c r="CH112" s="859"/>
      <c r="CI112" s="859"/>
      <c r="CJ112" s="859"/>
      <c r="CK112" s="875"/>
      <c r="CL112" s="717"/>
      <c r="CM112" s="796" t="s">
        <v>392</v>
      </c>
      <c r="CN112" s="733"/>
      <c r="CO112" s="733"/>
      <c r="CP112" s="733"/>
      <c r="CQ112" s="733"/>
      <c r="CR112" s="733"/>
      <c r="CS112" s="733"/>
      <c r="CT112" s="733"/>
      <c r="CU112" s="733"/>
      <c r="CV112" s="733"/>
      <c r="CW112" s="733"/>
      <c r="CX112" s="733"/>
      <c r="CY112" s="733"/>
      <c r="CZ112" s="733"/>
      <c r="DA112" s="733"/>
      <c r="DB112" s="733"/>
      <c r="DC112" s="733"/>
      <c r="DD112" s="733"/>
      <c r="DE112" s="733"/>
      <c r="DF112" s="734"/>
      <c r="DG112" s="800" t="s">
        <v>204</v>
      </c>
      <c r="DH112" s="801"/>
      <c r="DI112" s="801"/>
      <c r="DJ112" s="801"/>
      <c r="DK112" s="801"/>
      <c r="DL112" s="801" t="s">
        <v>204</v>
      </c>
      <c r="DM112" s="801"/>
      <c r="DN112" s="801"/>
      <c r="DO112" s="801"/>
      <c r="DP112" s="801"/>
      <c r="DQ112" s="801" t="s">
        <v>204</v>
      </c>
      <c r="DR112" s="801"/>
      <c r="DS112" s="801"/>
      <c r="DT112" s="801"/>
      <c r="DU112" s="801"/>
      <c r="DV112" s="802" t="s">
        <v>204</v>
      </c>
      <c r="DW112" s="802"/>
      <c r="DX112" s="802"/>
      <c r="DY112" s="802"/>
      <c r="DZ112" s="803"/>
    </row>
    <row r="113" spans="1:130" s="52" customFormat="1" ht="26.25" customHeight="1" x14ac:dyDescent="0.15">
      <c r="A113" s="706"/>
      <c r="B113" s="707"/>
      <c r="C113" s="733" t="s">
        <v>483</v>
      </c>
      <c r="D113" s="733"/>
      <c r="E113" s="733"/>
      <c r="F113" s="733"/>
      <c r="G113" s="733"/>
      <c r="H113" s="733"/>
      <c r="I113" s="733"/>
      <c r="J113" s="733"/>
      <c r="K113" s="733"/>
      <c r="L113" s="733"/>
      <c r="M113" s="733"/>
      <c r="N113" s="733"/>
      <c r="O113" s="733"/>
      <c r="P113" s="733"/>
      <c r="Q113" s="733"/>
      <c r="R113" s="733"/>
      <c r="S113" s="733"/>
      <c r="T113" s="733"/>
      <c r="U113" s="733"/>
      <c r="V113" s="733"/>
      <c r="W113" s="733"/>
      <c r="X113" s="733"/>
      <c r="Y113" s="733"/>
      <c r="Z113" s="734"/>
      <c r="AA113" s="725">
        <v>493611</v>
      </c>
      <c r="AB113" s="726"/>
      <c r="AC113" s="726"/>
      <c r="AD113" s="726"/>
      <c r="AE113" s="727"/>
      <c r="AF113" s="728">
        <v>445074</v>
      </c>
      <c r="AG113" s="726"/>
      <c r="AH113" s="726"/>
      <c r="AI113" s="726"/>
      <c r="AJ113" s="727"/>
      <c r="AK113" s="728">
        <v>406068</v>
      </c>
      <c r="AL113" s="726"/>
      <c r="AM113" s="726"/>
      <c r="AN113" s="726"/>
      <c r="AO113" s="727"/>
      <c r="AP113" s="797">
        <v>6.6</v>
      </c>
      <c r="AQ113" s="798"/>
      <c r="AR113" s="798"/>
      <c r="AS113" s="798"/>
      <c r="AT113" s="799"/>
      <c r="AU113" s="870"/>
      <c r="AV113" s="871"/>
      <c r="AW113" s="871"/>
      <c r="AX113" s="871"/>
      <c r="AY113" s="871"/>
      <c r="AZ113" s="796" t="s">
        <v>207</v>
      </c>
      <c r="BA113" s="733"/>
      <c r="BB113" s="733"/>
      <c r="BC113" s="733"/>
      <c r="BD113" s="733"/>
      <c r="BE113" s="733"/>
      <c r="BF113" s="733"/>
      <c r="BG113" s="733"/>
      <c r="BH113" s="733"/>
      <c r="BI113" s="733"/>
      <c r="BJ113" s="733"/>
      <c r="BK113" s="733"/>
      <c r="BL113" s="733"/>
      <c r="BM113" s="733"/>
      <c r="BN113" s="733"/>
      <c r="BO113" s="733"/>
      <c r="BP113" s="734"/>
      <c r="BQ113" s="800">
        <v>437025</v>
      </c>
      <c r="BR113" s="801"/>
      <c r="BS113" s="801"/>
      <c r="BT113" s="801"/>
      <c r="BU113" s="801"/>
      <c r="BV113" s="801">
        <v>380205</v>
      </c>
      <c r="BW113" s="801"/>
      <c r="BX113" s="801"/>
      <c r="BY113" s="801"/>
      <c r="BZ113" s="801"/>
      <c r="CA113" s="801">
        <v>301036</v>
      </c>
      <c r="CB113" s="801"/>
      <c r="CC113" s="801"/>
      <c r="CD113" s="801"/>
      <c r="CE113" s="801"/>
      <c r="CF113" s="858">
        <v>4.9000000000000004</v>
      </c>
      <c r="CG113" s="859"/>
      <c r="CH113" s="859"/>
      <c r="CI113" s="859"/>
      <c r="CJ113" s="859"/>
      <c r="CK113" s="875"/>
      <c r="CL113" s="717"/>
      <c r="CM113" s="796" t="s">
        <v>403</v>
      </c>
      <c r="CN113" s="733"/>
      <c r="CO113" s="733"/>
      <c r="CP113" s="733"/>
      <c r="CQ113" s="733"/>
      <c r="CR113" s="733"/>
      <c r="CS113" s="733"/>
      <c r="CT113" s="733"/>
      <c r="CU113" s="733"/>
      <c r="CV113" s="733"/>
      <c r="CW113" s="733"/>
      <c r="CX113" s="733"/>
      <c r="CY113" s="733"/>
      <c r="CZ113" s="733"/>
      <c r="DA113" s="733"/>
      <c r="DB113" s="733"/>
      <c r="DC113" s="733"/>
      <c r="DD113" s="733"/>
      <c r="DE113" s="733"/>
      <c r="DF113" s="734"/>
      <c r="DG113" s="725" t="s">
        <v>204</v>
      </c>
      <c r="DH113" s="726"/>
      <c r="DI113" s="726"/>
      <c r="DJ113" s="726"/>
      <c r="DK113" s="727"/>
      <c r="DL113" s="728" t="s">
        <v>204</v>
      </c>
      <c r="DM113" s="726"/>
      <c r="DN113" s="726"/>
      <c r="DO113" s="726"/>
      <c r="DP113" s="727"/>
      <c r="DQ113" s="728" t="s">
        <v>204</v>
      </c>
      <c r="DR113" s="726"/>
      <c r="DS113" s="726"/>
      <c r="DT113" s="726"/>
      <c r="DU113" s="727"/>
      <c r="DV113" s="797" t="s">
        <v>204</v>
      </c>
      <c r="DW113" s="798"/>
      <c r="DX113" s="798"/>
      <c r="DY113" s="798"/>
      <c r="DZ113" s="799"/>
    </row>
    <row r="114" spans="1:130" s="52" customFormat="1" ht="26.25" customHeight="1" x14ac:dyDescent="0.15">
      <c r="A114" s="706"/>
      <c r="B114" s="707"/>
      <c r="C114" s="733" t="s">
        <v>484</v>
      </c>
      <c r="D114" s="733"/>
      <c r="E114" s="733"/>
      <c r="F114" s="733"/>
      <c r="G114" s="733"/>
      <c r="H114" s="733"/>
      <c r="I114" s="733"/>
      <c r="J114" s="733"/>
      <c r="K114" s="733"/>
      <c r="L114" s="733"/>
      <c r="M114" s="733"/>
      <c r="N114" s="733"/>
      <c r="O114" s="733"/>
      <c r="P114" s="733"/>
      <c r="Q114" s="733"/>
      <c r="R114" s="733"/>
      <c r="S114" s="733"/>
      <c r="T114" s="733"/>
      <c r="U114" s="733"/>
      <c r="V114" s="733"/>
      <c r="W114" s="733"/>
      <c r="X114" s="733"/>
      <c r="Y114" s="733"/>
      <c r="Z114" s="734"/>
      <c r="AA114" s="725">
        <v>71969</v>
      </c>
      <c r="AB114" s="726"/>
      <c r="AC114" s="726"/>
      <c r="AD114" s="726"/>
      <c r="AE114" s="727"/>
      <c r="AF114" s="728">
        <v>72012</v>
      </c>
      <c r="AG114" s="726"/>
      <c r="AH114" s="726"/>
      <c r="AI114" s="726"/>
      <c r="AJ114" s="727"/>
      <c r="AK114" s="728">
        <v>73286</v>
      </c>
      <c r="AL114" s="726"/>
      <c r="AM114" s="726"/>
      <c r="AN114" s="726"/>
      <c r="AO114" s="727"/>
      <c r="AP114" s="797">
        <v>1.2</v>
      </c>
      <c r="AQ114" s="798"/>
      <c r="AR114" s="798"/>
      <c r="AS114" s="798"/>
      <c r="AT114" s="799"/>
      <c r="AU114" s="870"/>
      <c r="AV114" s="871"/>
      <c r="AW114" s="871"/>
      <c r="AX114" s="871"/>
      <c r="AY114" s="871"/>
      <c r="AZ114" s="796" t="s">
        <v>485</v>
      </c>
      <c r="BA114" s="733"/>
      <c r="BB114" s="733"/>
      <c r="BC114" s="733"/>
      <c r="BD114" s="733"/>
      <c r="BE114" s="733"/>
      <c r="BF114" s="733"/>
      <c r="BG114" s="733"/>
      <c r="BH114" s="733"/>
      <c r="BI114" s="733"/>
      <c r="BJ114" s="733"/>
      <c r="BK114" s="733"/>
      <c r="BL114" s="733"/>
      <c r="BM114" s="733"/>
      <c r="BN114" s="733"/>
      <c r="BO114" s="733"/>
      <c r="BP114" s="734"/>
      <c r="BQ114" s="800">
        <v>1477822</v>
      </c>
      <c r="BR114" s="801"/>
      <c r="BS114" s="801"/>
      <c r="BT114" s="801"/>
      <c r="BU114" s="801"/>
      <c r="BV114" s="801">
        <v>1486583</v>
      </c>
      <c r="BW114" s="801"/>
      <c r="BX114" s="801"/>
      <c r="BY114" s="801"/>
      <c r="BZ114" s="801"/>
      <c r="CA114" s="801">
        <v>1487591</v>
      </c>
      <c r="CB114" s="801"/>
      <c r="CC114" s="801"/>
      <c r="CD114" s="801"/>
      <c r="CE114" s="801"/>
      <c r="CF114" s="858">
        <v>24.3</v>
      </c>
      <c r="CG114" s="859"/>
      <c r="CH114" s="859"/>
      <c r="CI114" s="859"/>
      <c r="CJ114" s="859"/>
      <c r="CK114" s="875"/>
      <c r="CL114" s="717"/>
      <c r="CM114" s="796" t="s">
        <v>486</v>
      </c>
      <c r="CN114" s="733"/>
      <c r="CO114" s="733"/>
      <c r="CP114" s="733"/>
      <c r="CQ114" s="733"/>
      <c r="CR114" s="733"/>
      <c r="CS114" s="733"/>
      <c r="CT114" s="733"/>
      <c r="CU114" s="733"/>
      <c r="CV114" s="733"/>
      <c r="CW114" s="733"/>
      <c r="CX114" s="733"/>
      <c r="CY114" s="733"/>
      <c r="CZ114" s="733"/>
      <c r="DA114" s="733"/>
      <c r="DB114" s="733"/>
      <c r="DC114" s="733"/>
      <c r="DD114" s="733"/>
      <c r="DE114" s="733"/>
      <c r="DF114" s="734"/>
      <c r="DG114" s="725" t="s">
        <v>204</v>
      </c>
      <c r="DH114" s="726"/>
      <c r="DI114" s="726"/>
      <c r="DJ114" s="726"/>
      <c r="DK114" s="727"/>
      <c r="DL114" s="728" t="s">
        <v>204</v>
      </c>
      <c r="DM114" s="726"/>
      <c r="DN114" s="726"/>
      <c r="DO114" s="726"/>
      <c r="DP114" s="727"/>
      <c r="DQ114" s="728" t="s">
        <v>204</v>
      </c>
      <c r="DR114" s="726"/>
      <c r="DS114" s="726"/>
      <c r="DT114" s="726"/>
      <c r="DU114" s="727"/>
      <c r="DV114" s="797" t="s">
        <v>204</v>
      </c>
      <c r="DW114" s="798"/>
      <c r="DX114" s="798"/>
      <c r="DY114" s="798"/>
      <c r="DZ114" s="799"/>
    </row>
    <row r="115" spans="1:130" s="52" customFormat="1" ht="26.25" customHeight="1" x14ac:dyDescent="0.15">
      <c r="A115" s="706"/>
      <c r="B115" s="707"/>
      <c r="C115" s="733" t="s">
        <v>372</v>
      </c>
      <c r="D115" s="733"/>
      <c r="E115" s="733"/>
      <c r="F115" s="733"/>
      <c r="G115" s="733"/>
      <c r="H115" s="733"/>
      <c r="I115" s="733"/>
      <c r="J115" s="733"/>
      <c r="K115" s="733"/>
      <c r="L115" s="733"/>
      <c r="M115" s="733"/>
      <c r="N115" s="733"/>
      <c r="O115" s="733"/>
      <c r="P115" s="733"/>
      <c r="Q115" s="733"/>
      <c r="R115" s="733"/>
      <c r="S115" s="733"/>
      <c r="T115" s="733"/>
      <c r="U115" s="733"/>
      <c r="V115" s="733"/>
      <c r="W115" s="733"/>
      <c r="X115" s="733"/>
      <c r="Y115" s="733"/>
      <c r="Z115" s="734"/>
      <c r="AA115" s="725">
        <v>12043</v>
      </c>
      <c r="AB115" s="726"/>
      <c r="AC115" s="726"/>
      <c r="AD115" s="726"/>
      <c r="AE115" s="727"/>
      <c r="AF115" s="728">
        <v>15305</v>
      </c>
      <c r="AG115" s="726"/>
      <c r="AH115" s="726"/>
      <c r="AI115" s="726"/>
      <c r="AJ115" s="727"/>
      <c r="AK115" s="728">
        <v>14012</v>
      </c>
      <c r="AL115" s="726"/>
      <c r="AM115" s="726"/>
      <c r="AN115" s="726"/>
      <c r="AO115" s="727"/>
      <c r="AP115" s="797">
        <v>0.2</v>
      </c>
      <c r="AQ115" s="798"/>
      <c r="AR115" s="798"/>
      <c r="AS115" s="798"/>
      <c r="AT115" s="799"/>
      <c r="AU115" s="870"/>
      <c r="AV115" s="871"/>
      <c r="AW115" s="871"/>
      <c r="AX115" s="871"/>
      <c r="AY115" s="871"/>
      <c r="AZ115" s="796" t="s">
        <v>346</v>
      </c>
      <c r="BA115" s="733"/>
      <c r="BB115" s="733"/>
      <c r="BC115" s="733"/>
      <c r="BD115" s="733"/>
      <c r="BE115" s="733"/>
      <c r="BF115" s="733"/>
      <c r="BG115" s="733"/>
      <c r="BH115" s="733"/>
      <c r="BI115" s="733"/>
      <c r="BJ115" s="733"/>
      <c r="BK115" s="733"/>
      <c r="BL115" s="733"/>
      <c r="BM115" s="733"/>
      <c r="BN115" s="733"/>
      <c r="BO115" s="733"/>
      <c r="BP115" s="734"/>
      <c r="BQ115" s="800" t="s">
        <v>204</v>
      </c>
      <c r="BR115" s="801"/>
      <c r="BS115" s="801"/>
      <c r="BT115" s="801"/>
      <c r="BU115" s="801"/>
      <c r="BV115" s="801" t="s">
        <v>204</v>
      </c>
      <c r="BW115" s="801"/>
      <c r="BX115" s="801"/>
      <c r="BY115" s="801"/>
      <c r="BZ115" s="801"/>
      <c r="CA115" s="801" t="s">
        <v>204</v>
      </c>
      <c r="CB115" s="801"/>
      <c r="CC115" s="801"/>
      <c r="CD115" s="801"/>
      <c r="CE115" s="801"/>
      <c r="CF115" s="858" t="s">
        <v>204</v>
      </c>
      <c r="CG115" s="859"/>
      <c r="CH115" s="859"/>
      <c r="CI115" s="859"/>
      <c r="CJ115" s="859"/>
      <c r="CK115" s="875"/>
      <c r="CL115" s="717"/>
      <c r="CM115" s="796" t="s">
        <v>33</v>
      </c>
      <c r="CN115" s="733"/>
      <c r="CO115" s="733"/>
      <c r="CP115" s="733"/>
      <c r="CQ115" s="733"/>
      <c r="CR115" s="733"/>
      <c r="CS115" s="733"/>
      <c r="CT115" s="733"/>
      <c r="CU115" s="733"/>
      <c r="CV115" s="733"/>
      <c r="CW115" s="733"/>
      <c r="CX115" s="733"/>
      <c r="CY115" s="733"/>
      <c r="CZ115" s="733"/>
      <c r="DA115" s="733"/>
      <c r="DB115" s="733"/>
      <c r="DC115" s="733"/>
      <c r="DD115" s="733"/>
      <c r="DE115" s="733"/>
      <c r="DF115" s="734"/>
      <c r="DG115" s="725" t="s">
        <v>204</v>
      </c>
      <c r="DH115" s="726"/>
      <c r="DI115" s="726"/>
      <c r="DJ115" s="726"/>
      <c r="DK115" s="727"/>
      <c r="DL115" s="728" t="s">
        <v>204</v>
      </c>
      <c r="DM115" s="726"/>
      <c r="DN115" s="726"/>
      <c r="DO115" s="726"/>
      <c r="DP115" s="727"/>
      <c r="DQ115" s="728" t="s">
        <v>204</v>
      </c>
      <c r="DR115" s="726"/>
      <c r="DS115" s="726"/>
      <c r="DT115" s="726"/>
      <c r="DU115" s="727"/>
      <c r="DV115" s="797" t="s">
        <v>204</v>
      </c>
      <c r="DW115" s="798"/>
      <c r="DX115" s="798"/>
      <c r="DY115" s="798"/>
      <c r="DZ115" s="799"/>
    </row>
    <row r="116" spans="1:130" s="52" customFormat="1" ht="26.25" customHeight="1" x14ac:dyDescent="0.15">
      <c r="A116" s="708"/>
      <c r="B116" s="709"/>
      <c r="C116" s="805" t="s">
        <v>3</v>
      </c>
      <c r="D116" s="805"/>
      <c r="E116" s="805"/>
      <c r="F116" s="805"/>
      <c r="G116" s="805"/>
      <c r="H116" s="805"/>
      <c r="I116" s="805"/>
      <c r="J116" s="805"/>
      <c r="K116" s="805"/>
      <c r="L116" s="805"/>
      <c r="M116" s="805"/>
      <c r="N116" s="805"/>
      <c r="O116" s="805"/>
      <c r="P116" s="805"/>
      <c r="Q116" s="805"/>
      <c r="R116" s="805"/>
      <c r="S116" s="805"/>
      <c r="T116" s="805"/>
      <c r="U116" s="805"/>
      <c r="V116" s="805"/>
      <c r="W116" s="805"/>
      <c r="X116" s="805"/>
      <c r="Y116" s="805"/>
      <c r="Z116" s="806"/>
      <c r="AA116" s="725">
        <v>404</v>
      </c>
      <c r="AB116" s="726"/>
      <c r="AC116" s="726"/>
      <c r="AD116" s="726"/>
      <c r="AE116" s="727"/>
      <c r="AF116" s="728">
        <v>363</v>
      </c>
      <c r="AG116" s="726"/>
      <c r="AH116" s="726"/>
      <c r="AI116" s="726"/>
      <c r="AJ116" s="727"/>
      <c r="AK116" s="728">
        <v>4</v>
      </c>
      <c r="AL116" s="726"/>
      <c r="AM116" s="726"/>
      <c r="AN116" s="726"/>
      <c r="AO116" s="727"/>
      <c r="AP116" s="797">
        <v>0</v>
      </c>
      <c r="AQ116" s="798"/>
      <c r="AR116" s="798"/>
      <c r="AS116" s="798"/>
      <c r="AT116" s="799"/>
      <c r="AU116" s="870"/>
      <c r="AV116" s="871"/>
      <c r="AW116" s="871"/>
      <c r="AX116" s="871"/>
      <c r="AY116" s="871"/>
      <c r="AZ116" s="877" t="s">
        <v>229</v>
      </c>
      <c r="BA116" s="878"/>
      <c r="BB116" s="878"/>
      <c r="BC116" s="878"/>
      <c r="BD116" s="878"/>
      <c r="BE116" s="878"/>
      <c r="BF116" s="878"/>
      <c r="BG116" s="878"/>
      <c r="BH116" s="878"/>
      <c r="BI116" s="878"/>
      <c r="BJ116" s="878"/>
      <c r="BK116" s="878"/>
      <c r="BL116" s="878"/>
      <c r="BM116" s="878"/>
      <c r="BN116" s="878"/>
      <c r="BO116" s="878"/>
      <c r="BP116" s="879"/>
      <c r="BQ116" s="800" t="s">
        <v>204</v>
      </c>
      <c r="BR116" s="801"/>
      <c r="BS116" s="801"/>
      <c r="BT116" s="801"/>
      <c r="BU116" s="801"/>
      <c r="BV116" s="801" t="s">
        <v>204</v>
      </c>
      <c r="BW116" s="801"/>
      <c r="BX116" s="801"/>
      <c r="BY116" s="801"/>
      <c r="BZ116" s="801"/>
      <c r="CA116" s="801" t="s">
        <v>204</v>
      </c>
      <c r="CB116" s="801"/>
      <c r="CC116" s="801"/>
      <c r="CD116" s="801"/>
      <c r="CE116" s="801"/>
      <c r="CF116" s="858" t="s">
        <v>204</v>
      </c>
      <c r="CG116" s="859"/>
      <c r="CH116" s="859"/>
      <c r="CI116" s="859"/>
      <c r="CJ116" s="859"/>
      <c r="CK116" s="875"/>
      <c r="CL116" s="717"/>
      <c r="CM116" s="796" t="s">
        <v>487</v>
      </c>
      <c r="CN116" s="733"/>
      <c r="CO116" s="733"/>
      <c r="CP116" s="733"/>
      <c r="CQ116" s="733"/>
      <c r="CR116" s="733"/>
      <c r="CS116" s="733"/>
      <c r="CT116" s="733"/>
      <c r="CU116" s="733"/>
      <c r="CV116" s="733"/>
      <c r="CW116" s="733"/>
      <c r="CX116" s="733"/>
      <c r="CY116" s="733"/>
      <c r="CZ116" s="733"/>
      <c r="DA116" s="733"/>
      <c r="DB116" s="733"/>
      <c r="DC116" s="733"/>
      <c r="DD116" s="733"/>
      <c r="DE116" s="733"/>
      <c r="DF116" s="734"/>
      <c r="DG116" s="725">
        <v>23476</v>
      </c>
      <c r="DH116" s="726"/>
      <c r="DI116" s="726"/>
      <c r="DJ116" s="726"/>
      <c r="DK116" s="727"/>
      <c r="DL116" s="728">
        <v>15651</v>
      </c>
      <c r="DM116" s="726"/>
      <c r="DN116" s="726"/>
      <c r="DO116" s="726"/>
      <c r="DP116" s="727"/>
      <c r="DQ116" s="728">
        <v>7825</v>
      </c>
      <c r="DR116" s="726"/>
      <c r="DS116" s="726"/>
      <c r="DT116" s="726"/>
      <c r="DU116" s="727"/>
      <c r="DV116" s="797">
        <v>0.1</v>
      </c>
      <c r="DW116" s="798"/>
      <c r="DX116" s="798"/>
      <c r="DY116" s="798"/>
      <c r="DZ116" s="799"/>
    </row>
    <row r="117" spans="1:130" s="52" customFormat="1" ht="26.25" customHeight="1" x14ac:dyDescent="0.15">
      <c r="A117" s="860" t="s">
        <v>275</v>
      </c>
      <c r="B117" s="861"/>
      <c r="C117" s="861"/>
      <c r="D117" s="861"/>
      <c r="E117" s="861"/>
      <c r="F117" s="861"/>
      <c r="G117" s="861"/>
      <c r="H117" s="861"/>
      <c r="I117" s="861"/>
      <c r="J117" s="861"/>
      <c r="K117" s="861"/>
      <c r="L117" s="861"/>
      <c r="M117" s="861"/>
      <c r="N117" s="861"/>
      <c r="O117" s="861"/>
      <c r="P117" s="861"/>
      <c r="Q117" s="861"/>
      <c r="R117" s="861"/>
      <c r="S117" s="861"/>
      <c r="T117" s="861"/>
      <c r="U117" s="861"/>
      <c r="V117" s="861"/>
      <c r="W117" s="861"/>
      <c r="X117" s="861"/>
      <c r="Y117" s="837" t="s">
        <v>324</v>
      </c>
      <c r="Z117" s="862"/>
      <c r="AA117" s="880">
        <v>1818488</v>
      </c>
      <c r="AB117" s="881"/>
      <c r="AC117" s="881"/>
      <c r="AD117" s="881"/>
      <c r="AE117" s="882"/>
      <c r="AF117" s="883">
        <v>1839890</v>
      </c>
      <c r="AG117" s="881"/>
      <c r="AH117" s="881"/>
      <c r="AI117" s="881"/>
      <c r="AJ117" s="882"/>
      <c r="AK117" s="883">
        <v>1897282</v>
      </c>
      <c r="AL117" s="881"/>
      <c r="AM117" s="881"/>
      <c r="AN117" s="881"/>
      <c r="AO117" s="882"/>
      <c r="AP117" s="884"/>
      <c r="AQ117" s="885"/>
      <c r="AR117" s="885"/>
      <c r="AS117" s="885"/>
      <c r="AT117" s="886"/>
      <c r="AU117" s="870"/>
      <c r="AV117" s="871"/>
      <c r="AW117" s="871"/>
      <c r="AX117" s="871"/>
      <c r="AY117" s="871"/>
      <c r="AZ117" s="855" t="s">
        <v>488</v>
      </c>
      <c r="BA117" s="856"/>
      <c r="BB117" s="856"/>
      <c r="BC117" s="856"/>
      <c r="BD117" s="856"/>
      <c r="BE117" s="856"/>
      <c r="BF117" s="856"/>
      <c r="BG117" s="856"/>
      <c r="BH117" s="856"/>
      <c r="BI117" s="856"/>
      <c r="BJ117" s="856"/>
      <c r="BK117" s="856"/>
      <c r="BL117" s="856"/>
      <c r="BM117" s="856"/>
      <c r="BN117" s="856"/>
      <c r="BO117" s="856"/>
      <c r="BP117" s="857"/>
      <c r="BQ117" s="800" t="s">
        <v>204</v>
      </c>
      <c r="BR117" s="801"/>
      <c r="BS117" s="801"/>
      <c r="BT117" s="801"/>
      <c r="BU117" s="801"/>
      <c r="BV117" s="801" t="s">
        <v>204</v>
      </c>
      <c r="BW117" s="801"/>
      <c r="BX117" s="801"/>
      <c r="BY117" s="801"/>
      <c r="BZ117" s="801"/>
      <c r="CA117" s="801" t="s">
        <v>204</v>
      </c>
      <c r="CB117" s="801"/>
      <c r="CC117" s="801"/>
      <c r="CD117" s="801"/>
      <c r="CE117" s="801"/>
      <c r="CF117" s="858" t="s">
        <v>204</v>
      </c>
      <c r="CG117" s="859"/>
      <c r="CH117" s="859"/>
      <c r="CI117" s="859"/>
      <c r="CJ117" s="859"/>
      <c r="CK117" s="875"/>
      <c r="CL117" s="717"/>
      <c r="CM117" s="796" t="s">
        <v>339</v>
      </c>
      <c r="CN117" s="733"/>
      <c r="CO117" s="733"/>
      <c r="CP117" s="733"/>
      <c r="CQ117" s="733"/>
      <c r="CR117" s="733"/>
      <c r="CS117" s="733"/>
      <c r="CT117" s="733"/>
      <c r="CU117" s="733"/>
      <c r="CV117" s="733"/>
      <c r="CW117" s="733"/>
      <c r="CX117" s="733"/>
      <c r="CY117" s="733"/>
      <c r="CZ117" s="733"/>
      <c r="DA117" s="733"/>
      <c r="DB117" s="733"/>
      <c r="DC117" s="733"/>
      <c r="DD117" s="733"/>
      <c r="DE117" s="733"/>
      <c r="DF117" s="734"/>
      <c r="DG117" s="725" t="s">
        <v>204</v>
      </c>
      <c r="DH117" s="726"/>
      <c r="DI117" s="726"/>
      <c r="DJ117" s="726"/>
      <c r="DK117" s="727"/>
      <c r="DL117" s="728" t="s">
        <v>204</v>
      </c>
      <c r="DM117" s="726"/>
      <c r="DN117" s="726"/>
      <c r="DO117" s="726"/>
      <c r="DP117" s="727"/>
      <c r="DQ117" s="728" t="s">
        <v>204</v>
      </c>
      <c r="DR117" s="726"/>
      <c r="DS117" s="726"/>
      <c r="DT117" s="726"/>
      <c r="DU117" s="727"/>
      <c r="DV117" s="797" t="s">
        <v>204</v>
      </c>
      <c r="DW117" s="798"/>
      <c r="DX117" s="798"/>
      <c r="DY117" s="798"/>
      <c r="DZ117" s="799"/>
    </row>
    <row r="118" spans="1:130" s="52" customFormat="1" ht="26.25" customHeight="1" x14ac:dyDescent="0.15">
      <c r="A118" s="860" t="s">
        <v>101</v>
      </c>
      <c r="B118" s="861"/>
      <c r="C118" s="861"/>
      <c r="D118" s="861"/>
      <c r="E118" s="861"/>
      <c r="F118" s="861"/>
      <c r="G118" s="861"/>
      <c r="H118" s="861"/>
      <c r="I118" s="861"/>
      <c r="J118" s="861"/>
      <c r="K118" s="861"/>
      <c r="L118" s="861"/>
      <c r="M118" s="861"/>
      <c r="N118" s="861"/>
      <c r="O118" s="861"/>
      <c r="P118" s="861"/>
      <c r="Q118" s="861"/>
      <c r="R118" s="861"/>
      <c r="S118" s="861"/>
      <c r="T118" s="861"/>
      <c r="U118" s="861"/>
      <c r="V118" s="861"/>
      <c r="W118" s="861"/>
      <c r="X118" s="861"/>
      <c r="Y118" s="861"/>
      <c r="Z118" s="862"/>
      <c r="AA118" s="863" t="s">
        <v>12</v>
      </c>
      <c r="AB118" s="861"/>
      <c r="AC118" s="861"/>
      <c r="AD118" s="861"/>
      <c r="AE118" s="862"/>
      <c r="AF118" s="863" t="s">
        <v>428</v>
      </c>
      <c r="AG118" s="861"/>
      <c r="AH118" s="861"/>
      <c r="AI118" s="861"/>
      <c r="AJ118" s="862"/>
      <c r="AK118" s="863" t="s">
        <v>388</v>
      </c>
      <c r="AL118" s="861"/>
      <c r="AM118" s="861"/>
      <c r="AN118" s="861"/>
      <c r="AO118" s="862"/>
      <c r="AP118" s="863" t="s">
        <v>475</v>
      </c>
      <c r="AQ118" s="861"/>
      <c r="AR118" s="861"/>
      <c r="AS118" s="861"/>
      <c r="AT118" s="864"/>
      <c r="AU118" s="870"/>
      <c r="AV118" s="871"/>
      <c r="AW118" s="871"/>
      <c r="AX118" s="871"/>
      <c r="AY118" s="871"/>
      <c r="AZ118" s="804" t="s">
        <v>489</v>
      </c>
      <c r="BA118" s="805"/>
      <c r="BB118" s="805"/>
      <c r="BC118" s="805"/>
      <c r="BD118" s="805"/>
      <c r="BE118" s="805"/>
      <c r="BF118" s="805"/>
      <c r="BG118" s="805"/>
      <c r="BH118" s="805"/>
      <c r="BI118" s="805"/>
      <c r="BJ118" s="805"/>
      <c r="BK118" s="805"/>
      <c r="BL118" s="805"/>
      <c r="BM118" s="805"/>
      <c r="BN118" s="805"/>
      <c r="BO118" s="805"/>
      <c r="BP118" s="806"/>
      <c r="BQ118" s="833" t="s">
        <v>204</v>
      </c>
      <c r="BR118" s="834"/>
      <c r="BS118" s="834"/>
      <c r="BT118" s="834"/>
      <c r="BU118" s="834"/>
      <c r="BV118" s="834" t="s">
        <v>204</v>
      </c>
      <c r="BW118" s="834"/>
      <c r="BX118" s="834"/>
      <c r="BY118" s="834"/>
      <c r="BZ118" s="834"/>
      <c r="CA118" s="834" t="s">
        <v>204</v>
      </c>
      <c r="CB118" s="834"/>
      <c r="CC118" s="834"/>
      <c r="CD118" s="834"/>
      <c r="CE118" s="834"/>
      <c r="CF118" s="858" t="s">
        <v>204</v>
      </c>
      <c r="CG118" s="859"/>
      <c r="CH118" s="859"/>
      <c r="CI118" s="859"/>
      <c r="CJ118" s="859"/>
      <c r="CK118" s="875"/>
      <c r="CL118" s="717"/>
      <c r="CM118" s="796" t="s">
        <v>490</v>
      </c>
      <c r="CN118" s="733"/>
      <c r="CO118" s="733"/>
      <c r="CP118" s="733"/>
      <c r="CQ118" s="733"/>
      <c r="CR118" s="733"/>
      <c r="CS118" s="733"/>
      <c r="CT118" s="733"/>
      <c r="CU118" s="733"/>
      <c r="CV118" s="733"/>
      <c r="CW118" s="733"/>
      <c r="CX118" s="733"/>
      <c r="CY118" s="733"/>
      <c r="CZ118" s="733"/>
      <c r="DA118" s="733"/>
      <c r="DB118" s="733"/>
      <c r="DC118" s="733"/>
      <c r="DD118" s="733"/>
      <c r="DE118" s="733"/>
      <c r="DF118" s="734"/>
      <c r="DG118" s="725" t="s">
        <v>204</v>
      </c>
      <c r="DH118" s="726"/>
      <c r="DI118" s="726"/>
      <c r="DJ118" s="726"/>
      <c r="DK118" s="727"/>
      <c r="DL118" s="728" t="s">
        <v>204</v>
      </c>
      <c r="DM118" s="726"/>
      <c r="DN118" s="726"/>
      <c r="DO118" s="726"/>
      <c r="DP118" s="727"/>
      <c r="DQ118" s="728" t="s">
        <v>204</v>
      </c>
      <c r="DR118" s="726"/>
      <c r="DS118" s="726"/>
      <c r="DT118" s="726"/>
      <c r="DU118" s="727"/>
      <c r="DV118" s="797" t="s">
        <v>204</v>
      </c>
      <c r="DW118" s="798"/>
      <c r="DX118" s="798"/>
      <c r="DY118" s="798"/>
      <c r="DZ118" s="799"/>
    </row>
    <row r="119" spans="1:130" s="52" customFormat="1" ht="26.25" customHeight="1" x14ac:dyDescent="0.15">
      <c r="A119" s="714" t="s">
        <v>382</v>
      </c>
      <c r="B119" s="715"/>
      <c r="C119" s="824" t="s">
        <v>478</v>
      </c>
      <c r="D119" s="772"/>
      <c r="E119" s="772"/>
      <c r="F119" s="772"/>
      <c r="G119" s="772"/>
      <c r="H119" s="772"/>
      <c r="I119" s="772"/>
      <c r="J119" s="772"/>
      <c r="K119" s="772"/>
      <c r="L119" s="772"/>
      <c r="M119" s="772"/>
      <c r="N119" s="772"/>
      <c r="O119" s="772"/>
      <c r="P119" s="772"/>
      <c r="Q119" s="772"/>
      <c r="R119" s="772"/>
      <c r="S119" s="772"/>
      <c r="T119" s="772"/>
      <c r="U119" s="772"/>
      <c r="V119" s="772"/>
      <c r="W119" s="772"/>
      <c r="X119" s="772"/>
      <c r="Y119" s="772"/>
      <c r="Z119" s="773"/>
      <c r="AA119" s="764" t="s">
        <v>204</v>
      </c>
      <c r="AB119" s="765"/>
      <c r="AC119" s="765"/>
      <c r="AD119" s="765"/>
      <c r="AE119" s="766"/>
      <c r="AF119" s="767" t="s">
        <v>204</v>
      </c>
      <c r="AG119" s="765"/>
      <c r="AH119" s="765"/>
      <c r="AI119" s="765"/>
      <c r="AJ119" s="766"/>
      <c r="AK119" s="767" t="s">
        <v>204</v>
      </c>
      <c r="AL119" s="765"/>
      <c r="AM119" s="765"/>
      <c r="AN119" s="765"/>
      <c r="AO119" s="766"/>
      <c r="AP119" s="865" t="s">
        <v>204</v>
      </c>
      <c r="AQ119" s="866"/>
      <c r="AR119" s="866"/>
      <c r="AS119" s="866"/>
      <c r="AT119" s="867"/>
      <c r="AU119" s="872"/>
      <c r="AV119" s="873"/>
      <c r="AW119" s="873"/>
      <c r="AX119" s="873"/>
      <c r="AY119" s="873"/>
      <c r="AZ119" s="73" t="s">
        <v>275</v>
      </c>
      <c r="BA119" s="73"/>
      <c r="BB119" s="73"/>
      <c r="BC119" s="73"/>
      <c r="BD119" s="73"/>
      <c r="BE119" s="73"/>
      <c r="BF119" s="73"/>
      <c r="BG119" s="73"/>
      <c r="BH119" s="73"/>
      <c r="BI119" s="73"/>
      <c r="BJ119" s="73"/>
      <c r="BK119" s="73"/>
      <c r="BL119" s="73"/>
      <c r="BM119" s="73"/>
      <c r="BN119" s="73"/>
      <c r="BO119" s="837" t="s">
        <v>171</v>
      </c>
      <c r="BP119" s="838"/>
      <c r="BQ119" s="833">
        <v>19215363</v>
      </c>
      <c r="BR119" s="834"/>
      <c r="BS119" s="834"/>
      <c r="BT119" s="834"/>
      <c r="BU119" s="834"/>
      <c r="BV119" s="834">
        <v>19962193</v>
      </c>
      <c r="BW119" s="834"/>
      <c r="BX119" s="834"/>
      <c r="BY119" s="834"/>
      <c r="BZ119" s="834"/>
      <c r="CA119" s="834">
        <v>19216499</v>
      </c>
      <c r="CB119" s="834"/>
      <c r="CC119" s="834"/>
      <c r="CD119" s="834"/>
      <c r="CE119" s="834"/>
      <c r="CF119" s="691"/>
      <c r="CG119" s="692"/>
      <c r="CH119" s="692"/>
      <c r="CI119" s="692"/>
      <c r="CJ119" s="841"/>
      <c r="CK119" s="876"/>
      <c r="CL119" s="719"/>
      <c r="CM119" s="804" t="s">
        <v>491</v>
      </c>
      <c r="CN119" s="805"/>
      <c r="CO119" s="805"/>
      <c r="CP119" s="805"/>
      <c r="CQ119" s="805"/>
      <c r="CR119" s="805"/>
      <c r="CS119" s="805"/>
      <c r="CT119" s="805"/>
      <c r="CU119" s="805"/>
      <c r="CV119" s="805"/>
      <c r="CW119" s="805"/>
      <c r="CX119" s="805"/>
      <c r="CY119" s="805"/>
      <c r="CZ119" s="805"/>
      <c r="DA119" s="805"/>
      <c r="DB119" s="805"/>
      <c r="DC119" s="805"/>
      <c r="DD119" s="805"/>
      <c r="DE119" s="805"/>
      <c r="DF119" s="806"/>
      <c r="DG119" s="744" t="s">
        <v>204</v>
      </c>
      <c r="DH119" s="745"/>
      <c r="DI119" s="745"/>
      <c r="DJ119" s="745"/>
      <c r="DK119" s="746"/>
      <c r="DL119" s="747" t="s">
        <v>204</v>
      </c>
      <c r="DM119" s="745"/>
      <c r="DN119" s="745"/>
      <c r="DO119" s="745"/>
      <c r="DP119" s="746"/>
      <c r="DQ119" s="747" t="s">
        <v>204</v>
      </c>
      <c r="DR119" s="745"/>
      <c r="DS119" s="745"/>
      <c r="DT119" s="745"/>
      <c r="DU119" s="746"/>
      <c r="DV119" s="821" t="s">
        <v>204</v>
      </c>
      <c r="DW119" s="822"/>
      <c r="DX119" s="822"/>
      <c r="DY119" s="822"/>
      <c r="DZ119" s="823"/>
    </row>
    <row r="120" spans="1:130" s="52" customFormat="1" ht="26.25" customHeight="1" x14ac:dyDescent="0.15">
      <c r="A120" s="716"/>
      <c r="B120" s="717"/>
      <c r="C120" s="796" t="s">
        <v>140</v>
      </c>
      <c r="D120" s="733"/>
      <c r="E120" s="733"/>
      <c r="F120" s="733"/>
      <c r="G120" s="733"/>
      <c r="H120" s="733"/>
      <c r="I120" s="733"/>
      <c r="J120" s="733"/>
      <c r="K120" s="733"/>
      <c r="L120" s="733"/>
      <c r="M120" s="733"/>
      <c r="N120" s="733"/>
      <c r="O120" s="733"/>
      <c r="P120" s="733"/>
      <c r="Q120" s="733"/>
      <c r="R120" s="733"/>
      <c r="S120" s="733"/>
      <c r="T120" s="733"/>
      <c r="U120" s="733"/>
      <c r="V120" s="733"/>
      <c r="W120" s="733"/>
      <c r="X120" s="733"/>
      <c r="Y120" s="733"/>
      <c r="Z120" s="734"/>
      <c r="AA120" s="725" t="s">
        <v>204</v>
      </c>
      <c r="AB120" s="726"/>
      <c r="AC120" s="726"/>
      <c r="AD120" s="726"/>
      <c r="AE120" s="727"/>
      <c r="AF120" s="728" t="s">
        <v>204</v>
      </c>
      <c r="AG120" s="726"/>
      <c r="AH120" s="726"/>
      <c r="AI120" s="726"/>
      <c r="AJ120" s="727"/>
      <c r="AK120" s="728" t="s">
        <v>204</v>
      </c>
      <c r="AL120" s="726"/>
      <c r="AM120" s="726"/>
      <c r="AN120" s="726"/>
      <c r="AO120" s="727"/>
      <c r="AP120" s="797" t="s">
        <v>204</v>
      </c>
      <c r="AQ120" s="798"/>
      <c r="AR120" s="798"/>
      <c r="AS120" s="798"/>
      <c r="AT120" s="799"/>
      <c r="AU120" s="842" t="s">
        <v>480</v>
      </c>
      <c r="AV120" s="843"/>
      <c r="AW120" s="843"/>
      <c r="AX120" s="843"/>
      <c r="AY120" s="844"/>
      <c r="AZ120" s="824" t="s">
        <v>219</v>
      </c>
      <c r="BA120" s="772"/>
      <c r="BB120" s="772"/>
      <c r="BC120" s="772"/>
      <c r="BD120" s="772"/>
      <c r="BE120" s="772"/>
      <c r="BF120" s="772"/>
      <c r="BG120" s="772"/>
      <c r="BH120" s="772"/>
      <c r="BI120" s="772"/>
      <c r="BJ120" s="772"/>
      <c r="BK120" s="772"/>
      <c r="BL120" s="772"/>
      <c r="BM120" s="772"/>
      <c r="BN120" s="772"/>
      <c r="BO120" s="772"/>
      <c r="BP120" s="773"/>
      <c r="BQ120" s="825">
        <v>13216402</v>
      </c>
      <c r="BR120" s="826"/>
      <c r="BS120" s="826"/>
      <c r="BT120" s="826"/>
      <c r="BU120" s="826"/>
      <c r="BV120" s="826">
        <v>12921556</v>
      </c>
      <c r="BW120" s="826"/>
      <c r="BX120" s="826"/>
      <c r="BY120" s="826"/>
      <c r="BZ120" s="826"/>
      <c r="CA120" s="826">
        <v>16326198</v>
      </c>
      <c r="CB120" s="826"/>
      <c r="CC120" s="826"/>
      <c r="CD120" s="826"/>
      <c r="CE120" s="826"/>
      <c r="CF120" s="850">
        <v>266.5</v>
      </c>
      <c r="CG120" s="851"/>
      <c r="CH120" s="851"/>
      <c r="CI120" s="851"/>
      <c r="CJ120" s="851"/>
      <c r="CK120" s="829" t="s">
        <v>270</v>
      </c>
      <c r="CL120" s="788"/>
      <c r="CM120" s="788"/>
      <c r="CN120" s="788"/>
      <c r="CO120" s="789"/>
      <c r="CP120" s="852" t="s">
        <v>50</v>
      </c>
      <c r="CQ120" s="853"/>
      <c r="CR120" s="853"/>
      <c r="CS120" s="853"/>
      <c r="CT120" s="853"/>
      <c r="CU120" s="853"/>
      <c r="CV120" s="853"/>
      <c r="CW120" s="853"/>
      <c r="CX120" s="853"/>
      <c r="CY120" s="853"/>
      <c r="CZ120" s="853"/>
      <c r="DA120" s="853"/>
      <c r="DB120" s="853"/>
      <c r="DC120" s="853"/>
      <c r="DD120" s="853"/>
      <c r="DE120" s="853"/>
      <c r="DF120" s="854"/>
      <c r="DG120" s="825">
        <v>3791100</v>
      </c>
      <c r="DH120" s="826"/>
      <c r="DI120" s="826"/>
      <c r="DJ120" s="826"/>
      <c r="DK120" s="826"/>
      <c r="DL120" s="826">
        <v>3091433</v>
      </c>
      <c r="DM120" s="826"/>
      <c r="DN120" s="826"/>
      <c r="DO120" s="826"/>
      <c r="DP120" s="826"/>
      <c r="DQ120" s="826">
        <v>2431532</v>
      </c>
      <c r="DR120" s="826"/>
      <c r="DS120" s="826"/>
      <c r="DT120" s="826"/>
      <c r="DU120" s="826"/>
      <c r="DV120" s="827">
        <v>39.700000000000003</v>
      </c>
      <c r="DW120" s="827"/>
      <c r="DX120" s="827"/>
      <c r="DY120" s="827"/>
      <c r="DZ120" s="828"/>
    </row>
    <row r="121" spans="1:130" s="52" customFormat="1" ht="26.25" customHeight="1" x14ac:dyDescent="0.15">
      <c r="A121" s="716"/>
      <c r="B121" s="717"/>
      <c r="C121" s="855" t="s">
        <v>139</v>
      </c>
      <c r="D121" s="856"/>
      <c r="E121" s="856"/>
      <c r="F121" s="856"/>
      <c r="G121" s="856"/>
      <c r="H121" s="856"/>
      <c r="I121" s="856"/>
      <c r="J121" s="856"/>
      <c r="K121" s="856"/>
      <c r="L121" s="856"/>
      <c r="M121" s="856"/>
      <c r="N121" s="856"/>
      <c r="O121" s="856"/>
      <c r="P121" s="856"/>
      <c r="Q121" s="856"/>
      <c r="R121" s="856"/>
      <c r="S121" s="856"/>
      <c r="T121" s="856"/>
      <c r="U121" s="856"/>
      <c r="V121" s="856"/>
      <c r="W121" s="856"/>
      <c r="X121" s="856"/>
      <c r="Y121" s="856"/>
      <c r="Z121" s="857"/>
      <c r="AA121" s="725" t="s">
        <v>204</v>
      </c>
      <c r="AB121" s="726"/>
      <c r="AC121" s="726"/>
      <c r="AD121" s="726"/>
      <c r="AE121" s="727"/>
      <c r="AF121" s="728" t="s">
        <v>204</v>
      </c>
      <c r="AG121" s="726"/>
      <c r="AH121" s="726"/>
      <c r="AI121" s="726"/>
      <c r="AJ121" s="727"/>
      <c r="AK121" s="728" t="s">
        <v>204</v>
      </c>
      <c r="AL121" s="726"/>
      <c r="AM121" s="726"/>
      <c r="AN121" s="726"/>
      <c r="AO121" s="727"/>
      <c r="AP121" s="797" t="s">
        <v>204</v>
      </c>
      <c r="AQ121" s="798"/>
      <c r="AR121" s="798"/>
      <c r="AS121" s="798"/>
      <c r="AT121" s="799"/>
      <c r="AU121" s="845"/>
      <c r="AV121" s="846"/>
      <c r="AW121" s="846"/>
      <c r="AX121" s="846"/>
      <c r="AY121" s="847"/>
      <c r="AZ121" s="796" t="s">
        <v>492</v>
      </c>
      <c r="BA121" s="733"/>
      <c r="BB121" s="733"/>
      <c r="BC121" s="733"/>
      <c r="BD121" s="733"/>
      <c r="BE121" s="733"/>
      <c r="BF121" s="733"/>
      <c r="BG121" s="733"/>
      <c r="BH121" s="733"/>
      <c r="BI121" s="733"/>
      <c r="BJ121" s="733"/>
      <c r="BK121" s="733"/>
      <c r="BL121" s="733"/>
      <c r="BM121" s="733"/>
      <c r="BN121" s="733"/>
      <c r="BO121" s="733"/>
      <c r="BP121" s="734"/>
      <c r="BQ121" s="800">
        <v>723307</v>
      </c>
      <c r="BR121" s="801"/>
      <c r="BS121" s="801"/>
      <c r="BT121" s="801"/>
      <c r="BU121" s="801"/>
      <c r="BV121" s="801">
        <v>17790</v>
      </c>
      <c r="BW121" s="801"/>
      <c r="BX121" s="801"/>
      <c r="BY121" s="801"/>
      <c r="BZ121" s="801"/>
      <c r="CA121" s="801">
        <v>17512</v>
      </c>
      <c r="CB121" s="801"/>
      <c r="CC121" s="801"/>
      <c r="CD121" s="801"/>
      <c r="CE121" s="801"/>
      <c r="CF121" s="858">
        <v>0.3</v>
      </c>
      <c r="CG121" s="859"/>
      <c r="CH121" s="859"/>
      <c r="CI121" s="859"/>
      <c r="CJ121" s="859"/>
      <c r="CK121" s="830"/>
      <c r="CL121" s="791"/>
      <c r="CM121" s="791"/>
      <c r="CN121" s="791"/>
      <c r="CO121" s="792"/>
      <c r="CP121" s="818" t="s">
        <v>460</v>
      </c>
      <c r="CQ121" s="819"/>
      <c r="CR121" s="819"/>
      <c r="CS121" s="819"/>
      <c r="CT121" s="819"/>
      <c r="CU121" s="819"/>
      <c r="CV121" s="819"/>
      <c r="CW121" s="819"/>
      <c r="CX121" s="819"/>
      <c r="CY121" s="819"/>
      <c r="CZ121" s="819"/>
      <c r="DA121" s="819"/>
      <c r="DB121" s="819"/>
      <c r="DC121" s="819"/>
      <c r="DD121" s="819"/>
      <c r="DE121" s="819"/>
      <c r="DF121" s="820"/>
      <c r="DG121" s="800">
        <v>584654</v>
      </c>
      <c r="DH121" s="801"/>
      <c r="DI121" s="801"/>
      <c r="DJ121" s="801"/>
      <c r="DK121" s="801"/>
      <c r="DL121" s="801">
        <v>638623</v>
      </c>
      <c r="DM121" s="801"/>
      <c r="DN121" s="801"/>
      <c r="DO121" s="801"/>
      <c r="DP121" s="801"/>
      <c r="DQ121" s="801">
        <v>741888</v>
      </c>
      <c r="DR121" s="801"/>
      <c r="DS121" s="801"/>
      <c r="DT121" s="801"/>
      <c r="DU121" s="801"/>
      <c r="DV121" s="802">
        <v>12.1</v>
      </c>
      <c r="DW121" s="802"/>
      <c r="DX121" s="802"/>
      <c r="DY121" s="802"/>
      <c r="DZ121" s="803"/>
    </row>
    <row r="122" spans="1:130" s="52" customFormat="1" ht="26.25" customHeight="1" x14ac:dyDescent="0.15">
      <c r="A122" s="716"/>
      <c r="B122" s="717"/>
      <c r="C122" s="796" t="s">
        <v>486</v>
      </c>
      <c r="D122" s="733"/>
      <c r="E122" s="733"/>
      <c r="F122" s="733"/>
      <c r="G122" s="733"/>
      <c r="H122" s="733"/>
      <c r="I122" s="733"/>
      <c r="J122" s="733"/>
      <c r="K122" s="733"/>
      <c r="L122" s="733"/>
      <c r="M122" s="733"/>
      <c r="N122" s="733"/>
      <c r="O122" s="733"/>
      <c r="P122" s="733"/>
      <c r="Q122" s="733"/>
      <c r="R122" s="733"/>
      <c r="S122" s="733"/>
      <c r="T122" s="733"/>
      <c r="U122" s="733"/>
      <c r="V122" s="733"/>
      <c r="W122" s="733"/>
      <c r="X122" s="733"/>
      <c r="Y122" s="733"/>
      <c r="Z122" s="734"/>
      <c r="AA122" s="725" t="s">
        <v>204</v>
      </c>
      <c r="AB122" s="726"/>
      <c r="AC122" s="726"/>
      <c r="AD122" s="726"/>
      <c r="AE122" s="727"/>
      <c r="AF122" s="728" t="s">
        <v>204</v>
      </c>
      <c r="AG122" s="726"/>
      <c r="AH122" s="726"/>
      <c r="AI122" s="726"/>
      <c r="AJ122" s="727"/>
      <c r="AK122" s="728" t="s">
        <v>204</v>
      </c>
      <c r="AL122" s="726"/>
      <c r="AM122" s="726"/>
      <c r="AN122" s="726"/>
      <c r="AO122" s="727"/>
      <c r="AP122" s="797" t="s">
        <v>204</v>
      </c>
      <c r="AQ122" s="798"/>
      <c r="AR122" s="798"/>
      <c r="AS122" s="798"/>
      <c r="AT122" s="799"/>
      <c r="AU122" s="845"/>
      <c r="AV122" s="846"/>
      <c r="AW122" s="846"/>
      <c r="AX122" s="846"/>
      <c r="AY122" s="847"/>
      <c r="AZ122" s="804" t="s">
        <v>494</v>
      </c>
      <c r="BA122" s="805"/>
      <c r="BB122" s="805"/>
      <c r="BC122" s="805"/>
      <c r="BD122" s="805"/>
      <c r="BE122" s="805"/>
      <c r="BF122" s="805"/>
      <c r="BG122" s="805"/>
      <c r="BH122" s="805"/>
      <c r="BI122" s="805"/>
      <c r="BJ122" s="805"/>
      <c r="BK122" s="805"/>
      <c r="BL122" s="805"/>
      <c r="BM122" s="805"/>
      <c r="BN122" s="805"/>
      <c r="BO122" s="805"/>
      <c r="BP122" s="806"/>
      <c r="BQ122" s="833">
        <v>9188455</v>
      </c>
      <c r="BR122" s="834"/>
      <c r="BS122" s="834"/>
      <c r="BT122" s="834"/>
      <c r="BU122" s="834"/>
      <c r="BV122" s="834">
        <v>9591577</v>
      </c>
      <c r="BW122" s="834"/>
      <c r="BX122" s="834"/>
      <c r="BY122" s="834"/>
      <c r="BZ122" s="834"/>
      <c r="CA122" s="834">
        <v>11082131</v>
      </c>
      <c r="CB122" s="834"/>
      <c r="CC122" s="834"/>
      <c r="CD122" s="834"/>
      <c r="CE122" s="834"/>
      <c r="CF122" s="835">
        <v>180.9</v>
      </c>
      <c r="CG122" s="836"/>
      <c r="CH122" s="836"/>
      <c r="CI122" s="836"/>
      <c r="CJ122" s="836"/>
      <c r="CK122" s="830"/>
      <c r="CL122" s="791"/>
      <c r="CM122" s="791"/>
      <c r="CN122" s="791"/>
      <c r="CO122" s="792"/>
      <c r="CP122" s="818" t="s">
        <v>465</v>
      </c>
      <c r="CQ122" s="819"/>
      <c r="CR122" s="819"/>
      <c r="CS122" s="819"/>
      <c r="CT122" s="819"/>
      <c r="CU122" s="819"/>
      <c r="CV122" s="819"/>
      <c r="CW122" s="819"/>
      <c r="CX122" s="819"/>
      <c r="CY122" s="819"/>
      <c r="CZ122" s="819"/>
      <c r="DA122" s="819"/>
      <c r="DB122" s="819"/>
      <c r="DC122" s="819"/>
      <c r="DD122" s="819"/>
      <c r="DE122" s="819"/>
      <c r="DF122" s="820"/>
      <c r="DG122" s="800">
        <v>673534</v>
      </c>
      <c r="DH122" s="801"/>
      <c r="DI122" s="801"/>
      <c r="DJ122" s="801"/>
      <c r="DK122" s="801"/>
      <c r="DL122" s="801">
        <v>636447</v>
      </c>
      <c r="DM122" s="801"/>
      <c r="DN122" s="801"/>
      <c r="DO122" s="801"/>
      <c r="DP122" s="801"/>
      <c r="DQ122" s="801">
        <v>603502</v>
      </c>
      <c r="DR122" s="801"/>
      <c r="DS122" s="801"/>
      <c r="DT122" s="801"/>
      <c r="DU122" s="801"/>
      <c r="DV122" s="802">
        <v>9.9</v>
      </c>
      <c r="DW122" s="802"/>
      <c r="DX122" s="802"/>
      <c r="DY122" s="802"/>
      <c r="DZ122" s="803"/>
    </row>
    <row r="123" spans="1:130" s="52" customFormat="1" ht="26.25" customHeight="1" x14ac:dyDescent="0.15">
      <c r="A123" s="716"/>
      <c r="B123" s="717"/>
      <c r="C123" s="796" t="s">
        <v>487</v>
      </c>
      <c r="D123" s="733"/>
      <c r="E123" s="733"/>
      <c r="F123" s="733"/>
      <c r="G123" s="733"/>
      <c r="H123" s="733"/>
      <c r="I123" s="733"/>
      <c r="J123" s="733"/>
      <c r="K123" s="733"/>
      <c r="L123" s="733"/>
      <c r="M123" s="733"/>
      <c r="N123" s="733"/>
      <c r="O123" s="733"/>
      <c r="P123" s="733"/>
      <c r="Q123" s="733"/>
      <c r="R123" s="733"/>
      <c r="S123" s="733"/>
      <c r="T123" s="733"/>
      <c r="U123" s="733"/>
      <c r="V123" s="733"/>
      <c r="W123" s="733"/>
      <c r="X123" s="733"/>
      <c r="Y123" s="733"/>
      <c r="Z123" s="734"/>
      <c r="AA123" s="725">
        <v>8201</v>
      </c>
      <c r="AB123" s="726"/>
      <c r="AC123" s="726"/>
      <c r="AD123" s="726"/>
      <c r="AE123" s="727"/>
      <c r="AF123" s="728">
        <v>8107</v>
      </c>
      <c r="AG123" s="726"/>
      <c r="AH123" s="726"/>
      <c r="AI123" s="726"/>
      <c r="AJ123" s="727"/>
      <c r="AK123" s="728">
        <v>8013</v>
      </c>
      <c r="AL123" s="726"/>
      <c r="AM123" s="726"/>
      <c r="AN123" s="726"/>
      <c r="AO123" s="727"/>
      <c r="AP123" s="797">
        <v>0.1</v>
      </c>
      <c r="AQ123" s="798"/>
      <c r="AR123" s="798"/>
      <c r="AS123" s="798"/>
      <c r="AT123" s="799"/>
      <c r="AU123" s="848"/>
      <c r="AV123" s="849"/>
      <c r="AW123" s="849"/>
      <c r="AX123" s="849"/>
      <c r="AY123" s="849"/>
      <c r="AZ123" s="73" t="s">
        <v>275</v>
      </c>
      <c r="BA123" s="73"/>
      <c r="BB123" s="73"/>
      <c r="BC123" s="73"/>
      <c r="BD123" s="73"/>
      <c r="BE123" s="73"/>
      <c r="BF123" s="73"/>
      <c r="BG123" s="73"/>
      <c r="BH123" s="73"/>
      <c r="BI123" s="73"/>
      <c r="BJ123" s="73"/>
      <c r="BK123" s="73"/>
      <c r="BL123" s="73"/>
      <c r="BM123" s="73"/>
      <c r="BN123" s="73"/>
      <c r="BO123" s="837" t="s">
        <v>495</v>
      </c>
      <c r="BP123" s="838"/>
      <c r="BQ123" s="839">
        <v>23128164</v>
      </c>
      <c r="BR123" s="840"/>
      <c r="BS123" s="840"/>
      <c r="BT123" s="840"/>
      <c r="BU123" s="840"/>
      <c r="BV123" s="840">
        <v>22530923</v>
      </c>
      <c r="BW123" s="840"/>
      <c r="BX123" s="840"/>
      <c r="BY123" s="840"/>
      <c r="BZ123" s="840"/>
      <c r="CA123" s="840">
        <v>27425841</v>
      </c>
      <c r="CB123" s="840"/>
      <c r="CC123" s="840"/>
      <c r="CD123" s="840"/>
      <c r="CE123" s="840"/>
      <c r="CF123" s="691"/>
      <c r="CG123" s="692"/>
      <c r="CH123" s="692"/>
      <c r="CI123" s="692"/>
      <c r="CJ123" s="841"/>
      <c r="CK123" s="830"/>
      <c r="CL123" s="791"/>
      <c r="CM123" s="791"/>
      <c r="CN123" s="791"/>
      <c r="CO123" s="792"/>
      <c r="CP123" s="818" t="s">
        <v>462</v>
      </c>
      <c r="CQ123" s="819"/>
      <c r="CR123" s="819"/>
      <c r="CS123" s="819"/>
      <c r="CT123" s="819"/>
      <c r="CU123" s="819"/>
      <c r="CV123" s="819"/>
      <c r="CW123" s="819"/>
      <c r="CX123" s="819"/>
      <c r="CY123" s="819"/>
      <c r="CZ123" s="819"/>
      <c r="DA123" s="819"/>
      <c r="DB123" s="819"/>
      <c r="DC123" s="819"/>
      <c r="DD123" s="819"/>
      <c r="DE123" s="819"/>
      <c r="DF123" s="820"/>
      <c r="DG123" s="725">
        <v>265993</v>
      </c>
      <c r="DH123" s="726"/>
      <c r="DI123" s="726"/>
      <c r="DJ123" s="726"/>
      <c r="DK123" s="727"/>
      <c r="DL123" s="728">
        <v>227361</v>
      </c>
      <c r="DM123" s="726"/>
      <c r="DN123" s="726"/>
      <c r="DO123" s="726"/>
      <c r="DP123" s="727"/>
      <c r="DQ123" s="728">
        <v>188062</v>
      </c>
      <c r="DR123" s="726"/>
      <c r="DS123" s="726"/>
      <c r="DT123" s="726"/>
      <c r="DU123" s="727"/>
      <c r="DV123" s="797">
        <v>3.1</v>
      </c>
      <c r="DW123" s="798"/>
      <c r="DX123" s="798"/>
      <c r="DY123" s="798"/>
      <c r="DZ123" s="799"/>
    </row>
    <row r="124" spans="1:130" s="52" customFormat="1" ht="26.25" customHeight="1" x14ac:dyDescent="0.15">
      <c r="A124" s="716"/>
      <c r="B124" s="717"/>
      <c r="C124" s="796" t="s">
        <v>339</v>
      </c>
      <c r="D124" s="733"/>
      <c r="E124" s="733"/>
      <c r="F124" s="733"/>
      <c r="G124" s="733"/>
      <c r="H124" s="733"/>
      <c r="I124" s="733"/>
      <c r="J124" s="733"/>
      <c r="K124" s="733"/>
      <c r="L124" s="733"/>
      <c r="M124" s="733"/>
      <c r="N124" s="733"/>
      <c r="O124" s="733"/>
      <c r="P124" s="733"/>
      <c r="Q124" s="733"/>
      <c r="R124" s="733"/>
      <c r="S124" s="733"/>
      <c r="T124" s="733"/>
      <c r="U124" s="733"/>
      <c r="V124" s="733"/>
      <c r="W124" s="733"/>
      <c r="X124" s="733"/>
      <c r="Y124" s="733"/>
      <c r="Z124" s="734"/>
      <c r="AA124" s="725" t="s">
        <v>204</v>
      </c>
      <c r="AB124" s="726"/>
      <c r="AC124" s="726"/>
      <c r="AD124" s="726"/>
      <c r="AE124" s="727"/>
      <c r="AF124" s="728" t="s">
        <v>204</v>
      </c>
      <c r="AG124" s="726"/>
      <c r="AH124" s="726"/>
      <c r="AI124" s="726"/>
      <c r="AJ124" s="727"/>
      <c r="AK124" s="728" t="s">
        <v>204</v>
      </c>
      <c r="AL124" s="726"/>
      <c r="AM124" s="726"/>
      <c r="AN124" s="726"/>
      <c r="AO124" s="727"/>
      <c r="AP124" s="797" t="s">
        <v>204</v>
      </c>
      <c r="AQ124" s="798"/>
      <c r="AR124" s="798"/>
      <c r="AS124" s="798"/>
      <c r="AT124" s="799"/>
      <c r="AU124" s="812" t="s">
        <v>496</v>
      </c>
      <c r="AV124" s="813"/>
      <c r="AW124" s="813"/>
      <c r="AX124" s="813"/>
      <c r="AY124" s="813"/>
      <c r="AZ124" s="813"/>
      <c r="BA124" s="813"/>
      <c r="BB124" s="813"/>
      <c r="BC124" s="813"/>
      <c r="BD124" s="813"/>
      <c r="BE124" s="813"/>
      <c r="BF124" s="813"/>
      <c r="BG124" s="813"/>
      <c r="BH124" s="813"/>
      <c r="BI124" s="813"/>
      <c r="BJ124" s="813"/>
      <c r="BK124" s="813"/>
      <c r="BL124" s="813"/>
      <c r="BM124" s="813"/>
      <c r="BN124" s="813"/>
      <c r="BO124" s="813"/>
      <c r="BP124" s="814"/>
      <c r="BQ124" s="815" t="s">
        <v>204</v>
      </c>
      <c r="BR124" s="816"/>
      <c r="BS124" s="816"/>
      <c r="BT124" s="816"/>
      <c r="BU124" s="816"/>
      <c r="BV124" s="816" t="s">
        <v>204</v>
      </c>
      <c r="BW124" s="816"/>
      <c r="BX124" s="816"/>
      <c r="BY124" s="816"/>
      <c r="BZ124" s="816"/>
      <c r="CA124" s="816" t="s">
        <v>204</v>
      </c>
      <c r="CB124" s="816"/>
      <c r="CC124" s="816"/>
      <c r="CD124" s="816"/>
      <c r="CE124" s="816"/>
      <c r="CF124" s="699"/>
      <c r="CG124" s="700"/>
      <c r="CH124" s="700"/>
      <c r="CI124" s="700"/>
      <c r="CJ124" s="817"/>
      <c r="CK124" s="831"/>
      <c r="CL124" s="831"/>
      <c r="CM124" s="831"/>
      <c r="CN124" s="831"/>
      <c r="CO124" s="832"/>
      <c r="CP124" s="818" t="s">
        <v>497</v>
      </c>
      <c r="CQ124" s="819"/>
      <c r="CR124" s="819"/>
      <c r="CS124" s="819"/>
      <c r="CT124" s="819"/>
      <c r="CU124" s="819"/>
      <c r="CV124" s="819"/>
      <c r="CW124" s="819"/>
      <c r="CX124" s="819"/>
      <c r="CY124" s="819"/>
      <c r="CZ124" s="819"/>
      <c r="DA124" s="819"/>
      <c r="DB124" s="819"/>
      <c r="DC124" s="819"/>
      <c r="DD124" s="819"/>
      <c r="DE124" s="819"/>
      <c r="DF124" s="820"/>
      <c r="DG124" s="744" t="s">
        <v>204</v>
      </c>
      <c r="DH124" s="745"/>
      <c r="DI124" s="745"/>
      <c r="DJ124" s="745"/>
      <c r="DK124" s="746"/>
      <c r="DL124" s="747" t="s">
        <v>204</v>
      </c>
      <c r="DM124" s="745"/>
      <c r="DN124" s="745"/>
      <c r="DO124" s="745"/>
      <c r="DP124" s="746"/>
      <c r="DQ124" s="747" t="s">
        <v>204</v>
      </c>
      <c r="DR124" s="745"/>
      <c r="DS124" s="745"/>
      <c r="DT124" s="745"/>
      <c r="DU124" s="746"/>
      <c r="DV124" s="821" t="s">
        <v>204</v>
      </c>
      <c r="DW124" s="822"/>
      <c r="DX124" s="822"/>
      <c r="DY124" s="822"/>
      <c r="DZ124" s="823"/>
    </row>
    <row r="125" spans="1:130" s="52" customFormat="1" ht="26.25" customHeight="1" x14ac:dyDescent="0.15">
      <c r="A125" s="716"/>
      <c r="B125" s="717"/>
      <c r="C125" s="796" t="s">
        <v>490</v>
      </c>
      <c r="D125" s="733"/>
      <c r="E125" s="733"/>
      <c r="F125" s="733"/>
      <c r="G125" s="733"/>
      <c r="H125" s="733"/>
      <c r="I125" s="733"/>
      <c r="J125" s="733"/>
      <c r="K125" s="733"/>
      <c r="L125" s="733"/>
      <c r="M125" s="733"/>
      <c r="N125" s="733"/>
      <c r="O125" s="733"/>
      <c r="P125" s="733"/>
      <c r="Q125" s="733"/>
      <c r="R125" s="733"/>
      <c r="S125" s="733"/>
      <c r="T125" s="733"/>
      <c r="U125" s="733"/>
      <c r="V125" s="733"/>
      <c r="W125" s="733"/>
      <c r="X125" s="733"/>
      <c r="Y125" s="733"/>
      <c r="Z125" s="734"/>
      <c r="AA125" s="725" t="s">
        <v>204</v>
      </c>
      <c r="AB125" s="726"/>
      <c r="AC125" s="726"/>
      <c r="AD125" s="726"/>
      <c r="AE125" s="727"/>
      <c r="AF125" s="728" t="s">
        <v>204</v>
      </c>
      <c r="AG125" s="726"/>
      <c r="AH125" s="726"/>
      <c r="AI125" s="726"/>
      <c r="AJ125" s="727"/>
      <c r="AK125" s="728" t="s">
        <v>204</v>
      </c>
      <c r="AL125" s="726"/>
      <c r="AM125" s="726"/>
      <c r="AN125" s="726"/>
      <c r="AO125" s="727"/>
      <c r="AP125" s="797" t="s">
        <v>204</v>
      </c>
      <c r="AQ125" s="798"/>
      <c r="AR125" s="798"/>
      <c r="AS125" s="798"/>
      <c r="AT125" s="799"/>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787" t="s">
        <v>500</v>
      </c>
      <c r="CL125" s="788"/>
      <c r="CM125" s="788"/>
      <c r="CN125" s="788"/>
      <c r="CO125" s="789"/>
      <c r="CP125" s="824" t="s">
        <v>143</v>
      </c>
      <c r="CQ125" s="772"/>
      <c r="CR125" s="772"/>
      <c r="CS125" s="772"/>
      <c r="CT125" s="772"/>
      <c r="CU125" s="772"/>
      <c r="CV125" s="772"/>
      <c r="CW125" s="772"/>
      <c r="CX125" s="772"/>
      <c r="CY125" s="772"/>
      <c r="CZ125" s="772"/>
      <c r="DA125" s="772"/>
      <c r="DB125" s="772"/>
      <c r="DC125" s="772"/>
      <c r="DD125" s="772"/>
      <c r="DE125" s="772"/>
      <c r="DF125" s="773"/>
      <c r="DG125" s="825" t="s">
        <v>204</v>
      </c>
      <c r="DH125" s="826"/>
      <c r="DI125" s="826"/>
      <c r="DJ125" s="826"/>
      <c r="DK125" s="826"/>
      <c r="DL125" s="826" t="s">
        <v>204</v>
      </c>
      <c r="DM125" s="826"/>
      <c r="DN125" s="826"/>
      <c r="DO125" s="826"/>
      <c r="DP125" s="826"/>
      <c r="DQ125" s="826" t="s">
        <v>204</v>
      </c>
      <c r="DR125" s="826"/>
      <c r="DS125" s="826"/>
      <c r="DT125" s="826"/>
      <c r="DU125" s="826"/>
      <c r="DV125" s="827" t="s">
        <v>204</v>
      </c>
      <c r="DW125" s="827"/>
      <c r="DX125" s="827"/>
      <c r="DY125" s="827"/>
      <c r="DZ125" s="828"/>
    </row>
    <row r="126" spans="1:130" s="52" customFormat="1" ht="26.25" customHeight="1" x14ac:dyDescent="0.15">
      <c r="A126" s="716"/>
      <c r="B126" s="717"/>
      <c r="C126" s="796" t="s">
        <v>491</v>
      </c>
      <c r="D126" s="733"/>
      <c r="E126" s="733"/>
      <c r="F126" s="733"/>
      <c r="G126" s="733"/>
      <c r="H126" s="733"/>
      <c r="I126" s="733"/>
      <c r="J126" s="733"/>
      <c r="K126" s="733"/>
      <c r="L126" s="733"/>
      <c r="M126" s="733"/>
      <c r="N126" s="733"/>
      <c r="O126" s="733"/>
      <c r="P126" s="733"/>
      <c r="Q126" s="733"/>
      <c r="R126" s="733"/>
      <c r="S126" s="733"/>
      <c r="T126" s="733"/>
      <c r="U126" s="733"/>
      <c r="V126" s="733"/>
      <c r="W126" s="733"/>
      <c r="X126" s="733"/>
      <c r="Y126" s="733"/>
      <c r="Z126" s="734"/>
      <c r="AA126" s="725" t="s">
        <v>204</v>
      </c>
      <c r="AB126" s="726"/>
      <c r="AC126" s="726"/>
      <c r="AD126" s="726"/>
      <c r="AE126" s="727"/>
      <c r="AF126" s="728" t="s">
        <v>204</v>
      </c>
      <c r="AG126" s="726"/>
      <c r="AH126" s="726"/>
      <c r="AI126" s="726"/>
      <c r="AJ126" s="727"/>
      <c r="AK126" s="728" t="s">
        <v>204</v>
      </c>
      <c r="AL126" s="726"/>
      <c r="AM126" s="726"/>
      <c r="AN126" s="726"/>
      <c r="AO126" s="727"/>
      <c r="AP126" s="797" t="s">
        <v>204</v>
      </c>
      <c r="AQ126" s="798"/>
      <c r="AR126" s="798"/>
      <c r="AS126" s="798"/>
      <c r="AT126" s="799"/>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790"/>
      <c r="CL126" s="791"/>
      <c r="CM126" s="791"/>
      <c r="CN126" s="791"/>
      <c r="CO126" s="792"/>
      <c r="CP126" s="796" t="s">
        <v>414</v>
      </c>
      <c r="CQ126" s="733"/>
      <c r="CR126" s="733"/>
      <c r="CS126" s="733"/>
      <c r="CT126" s="733"/>
      <c r="CU126" s="733"/>
      <c r="CV126" s="733"/>
      <c r="CW126" s="733"/>
      <c r="CX126" s="733"/>
      <c r="CY126" s="733"/>
      <c r="CZ126" s="733"/>
      <c r="DA126" s="733"/>
      <c r="DB126" s="733"/>
      <c r="DC126" s="733"/>
      <c r="DD126" s="733"/>
      <c r="DE126" s="733"/>
      <c r="DF126" s="734"/>
      <c r="DG126" s="800" t="s">
        <v>204</v>
      </c>
      <c r="DH126" s="801"/>
      <c r="DI126" s="801"/>
      <c r="DJ126" s="801"/>
      <c r="DK126" s="801"/>
      <c r="DL126" s="801" t="s">
        <v>204</v>
      </c>
      <c r="DM126" s="801"/>
      <c r="DN126" s="801"/>
      <c r="DO126" s="801"/>
      <c r="DP126" s="801"/>
      <c r="DQ126" s="801" t="s">
        <v>204</v>
      </c>
      <c r="DR126" s="801"/>
      <c r="DS126" s="801"/>
      <c r="DT126" s="801"/>
      <c r="DU126" s="801"/>
      <c r="DV126" s="802" t="s">
        <v>204</v>
      </c>
      <c r="DW126" s="802"/>
      <c r="DX126" s="802"/>
      <c r="DY126" s="802"/>
      <c r="DZ126" s="803"/>
    </row>
    <row r="127" spans="1:130" s="52" customFormat="1" ht="26.25" customHeight="1" x14ac:dyDescent="0.15">
      <c r="A127" s="718"/>
      <c r="B127" s="719"/>
      <c r="C127" s="804" t="s">
        <v>83</v>
      </c>
      <c r="D127" s="805"/>
      <c r="E127" s="805"/>
      <c r="F127" s="805"/>
      <c r="G127" s="805"/>
      <c r="H127" s="805"/>
      <c r="I127" s="805"/>
      <c r="J127" s="805"/>
      <c r="K127" s="805"/>
      <c r="L127" s="805"/>
      <c r="M127" s="805"/>
      <c r="N127" s="805"/>
      <c r="O127" s="805"/>
      <c r="P127" s="805"/>
      <c r="Q127" s="805"/>
      <c r="R127" s="805"/>
      <c r="S127" s="805"/>
      <c r="T127" s="805"/>
      <c r="U127" s="805"/>
      <c r="V127" s="805"/>
      <c r="W127" s="805"/>
      <c r="X127" s="805"/>
      <c r="Y127" s="805"/>
      <c r="Z127" s="806"/>
      <c r="AA127" s="725">
        <v>3842</v>
      </c>
      <c r="AB127" s="726"/>
      <c r="AC127" s="726"/>
      <c r="AD127" s="726"/>
      <c r="AE127" s="727"/>
      <c r="AF127" s="728">
        <v>7198</v>
      </c>
      <c r="AG127" s="726"/>
      <c r="AH127" s="726"/>
      <c r="AI127" s="726"/>
      <c r="AJ127" s="727"/>
      <c r="AK127" s="728">
        <v>5999</v>
      </c>
      <c r="AL127" s="726"/>
      <c r="AM127" s="726"/>
      <c r="AN127" s="726"/>
      <c r="AO127" s="727"/>
      <c r="AP127" s="797">
        <v>0.1</v>
      </c>
      <c r="AQ127" s="798"/>
      <c r="AR127" s="798"/>
      <c r="AS127" s="798"/>
      <c r="AT127" s="799"/>
      <c r="AU127" s="60"/>
      <c r="AV127" s="60"/>
      <c r="AW127" s="60"/>
      <c r="AX127" s="807" t="s">
        <v>464</v>
      </c>
      <c r="AY127" s="808"/>
      <c r="AZ127" s="808"/>
      <c r="BA127" s="808"/>
      <c r="BB127" s="808"/>
      <c r="BC127" s="808"/>
      <c r="BD127" s="808"/>
      <c r="BE127" s="809"/>
      <c r="BF127" s="810" t="s">
        <v>501</v>
      </c>
      <c r="BG127" s="808"/>
      <c r="BH127" s="808"/>
      <c r="BI127" s="808"/>
      <c r="BJ127" s="808"/>
      <c r="BK127" s="808"/>
      <c r="BL127" s="809"/>
      <c r="BM127" s="810" t="s">
        <v>415</v>
      </c>
      <c r="BN127" s="808"/>
      <c r="BO127" s="808"/>
      <c r="BP127" s="808"/>
      <c r="BQ127" s="808"/>
      <c r="BR127" s="808"/>
      <c r="BS127" s="809"/>
      <c r="BT127" s="810" t="s">
        <v>408</v>
      </c>
      <c r="BU127" s="808"/>
      <c r="BV127" s="808"/>
      <c r="BW127" s="808"/>
      <c r="BX127" s="808"/>
      <c r="BY127" s="808"/>
      <c r="BZ127" s="811"/>
      <c r="CA127" s="60"/>
      <c r="CB127" s="60"/>
      <c r="CC127" s="60"/>
      <c r="CD127" s="78"/>
      <c r="CE127" s="78"/>
      <c r="CF127" s="78"/>
      <c r="CG127" s="60"/>
      <c r="CH127" s="60"/>
      <c r="CI127" s="60"/>
      <c r="CJ127" s="79"/>
      <c r="CK127" s="790"/>
      <c r="CL127" s="791"/>
      <c r="CM127" s="791"/>
      <c r="CN127" s="791"/>
      <c r="CO127" s="792"/>
      <c r="CP127" s="796" t="s">
        <v>443</v>
      </c>
      <c r="CQ127" s="733"/>
      <c r="CR127" s="733"/>
      <c r="CS127" s="733"/>
      <c r="CT127" s="733"/>
      <c r="CU127" s="733"/>
      <c r="CV127" s="733"/>
      <c r="CW127" s="733"/>
      <c r="CX127" s="733"/>
      <c r="CY127" s="733"/>
      <c r="CZ127" s="733"/>
      <c r="DA127" s="733"/>
      <c r="DB127" s="733"/>
      <c r="DC127" s="733"/>
      <c r="DD127" s="733"/>
      <c r="DE127" s="733"/>
      <c r="DF127" s="734"/>
      <c r="DG127" s="800" t="s">
        <v>204</v>
      </c>
      <c r="DH127" s="801"/>
      <c r="DI127" s="801"/>
      <c r="DJ127" s="801"/>
      <c r="DK127" s="801"/>
      <c r="DL127" s="801" t="s">
        <v>204</v>
      </c>
      <c r="DM127" s="801"/>
      <c r="DN127" s="801"/>
      <c r="DO127" s="801"/>
      <c r="DP127" s="801"/>
      <c r="DQ127" s="801" t="s">
        <v>204</v>
      </c>
      <c r="DR127" s="801"/>
      <c r="DS127" s="801"/>
      <c r="DT127" s="801"/>
      <c r="DU127" s="801"/>
      <c r="DV127" s="802" t="s">
        <v>204</v>
      </c>
      <c r="DW127" s="802"/>
      <c r="DX127" s="802"/>
      <c r="DY127" s="802"/>
      <c r="DZ127" s="803"/>
    </row>
    <row r="128" spans="1:130" s="52" customFormat="1" ht="26.25" customHeight="1" x14ac:dyDescent="0.15">
      <c r="A128" s="760" t="s">
        <v>502</v>
      </c>
      <c r="B128" s="761"/>
      <c r="C128" s="761"/>
      <c r="D128" s="761"/>
      <c r="E128" s="761"/>
      <c r="F128" s="761"/>
      <c r="G128" s="761"/>
      <c r="H128" s="761"/>
      <c r="I128" s="761"/>
      <c r="J128" s="761"/>
      <c r="K128" s="761"/>
      <c r="L128" s="761"/>
      <c r="M128" s="761"/>
      <c r="N128" s="761"/>
      <c r="O128" s="761"/>
      <c r="P128" s="761"/>
      <c r="Q128" s="761"/>
      <c r="R128" s="761"/>
      <c r="S128" s="761"/>
      <c r="T128" s="761"/>
      <c r="U128" s="761"/>
      <c r="V128" s="761"/>
      <c r="W128" s="762" t="s">
        <v>6</v>
      </c>
      <c r="X128" s="762"/>
      <c r="Y128" s="762"/>
      <c r="Z128" s="763"/>
      <c r="AA128" s="764">
        <v>57071</v>
      </c>
      <c r="AB128" s="765"/>
      <c r="AC128" s="765"/>
      <c r="AD128" s="765"/>
      <c r="AE128" s="766"/>
      <c r="AF128" s="767">
        <v>31927</v>
      </c>
      <c r="AG128" s="765"/>
      <c r="AH128" s="765"/>
      <c r="AI128" s="765"/>
      <c r="AJ128" s="766"/>
      <c r="AK128" s="767">
        <v>23518</v>
      </c>
      <c r="AL128" s="765"/>
      <c r="AM128" s="765"/>
      <c r="AN128" s="765"/>
      <c r="AO128" s="766"/>
      <c r="AP128" s="768"/>
      <c r="AQ128" s="769"/>
      <c r="AR128" s="769"/>
      <c r="AS128" s="769"/>
      <c r="AT128" s="770"/>
      <c r="AU128" s="60"/>
      <c r="AV128" s="60"/>
      <c r="AW128" s="60"/>
      <c r="AX128" s="771" t="s">
        <v>309</v>
      </c>
      <c r="AY128" s="772"/>
      <c r="AZ128" s="772"/>
      <c r="BA128" s="772"/>
      <c r="BB128" s="772"/>
      <c r="BC128" s="772"/>
      <c r="BD128" s="772"/>
      <c r="BE128" s="773"/>
      <c r="BF128" s="774" t="s">
        <v>204</v>
      </c>
      <c r="BG128" s="775"/>
      <c r="BH128" s="775"/>
      <c r="BI128" s="775"/>
      <c r="BJ128" s="775"/>
      <c r="BK128" s="775"/>
      <c r="BL128" s="776"/>
      <c r="BM128" s="774">
        <v>14.01</v>
      </c>
      <c r="BN128" s="775"/>
      <c r="BO128" s="775"/>
      <c r="BP128" s="775"/>
      <c r="BQ128" s="775"/>
      <c r="BR128" s="775"/>
      <c r="BS128" s="776"/>
      <c r="BT128" s="774">
        <v>20</v>
      </c>
      <c r="BU128" s="775"/>
      <c r="BV128" s="775"/>
      <c r="BW128" s="775"/>
      <c r="BX128" s="775"/>
      <c r="BY128" s="775"/>
      <c r="BZ128" s="777"/>
      <c r="CA128" s="78"/>
      <c r="CB128" s="78"/>
      <c r="CC128" s="78"/>
      <c r="CD128" s="78"/>
      <c r="CE128" s="78"/>
      <c r="CF128" s="78"/>
      <c r="CG128" s="60"/>
      <c r="CH128" s="60"/>
      <c r="CI128" s="60"/>
      <c r="CJ128" s="79"/>
      <c r="CK128" s="793"/>
      <c r="CL128" s="794"/>
      <c r="CM128" s="794"/>
      <c r="CN128" s="794"/>
      <c r="CO128" s="795"/>
      <c r="CP128" s="778" t="s">
        <v>400</v>
      </c>
      <c r="CQ128" s="752"/>
      <c r="CR128" s="752"/>
      <c r="CS128" s="752"/>
      <c r="CT128" s="752"/>
      <c r="CU128" s="752"/>
      <c r="CV128" s="752"/>
      <c r="CW128" s="752"/>
      <c r="CX128" s="752"/>
      <c r="CY128" s="752"/>
      <c r="CZ128" s="752"/>
      <c r="DA128" s="752"/>
      <c r="DB128" s="752"/>
      <c r="DC128" s="752"/>
      <c r="DD128" s="752"/>
      <c r="DE128" s="752"/>
      <c r="DF128" s="753"/>
      <c r="DG128" s="779" t="s">
        <v>204</v>
      </c>
      <c r="DH128" s="780"/>
      <c r="DI128" s="780"/>
      <c r="DJ128" s="780"/>
      <c r="DK128" s="780"/>
      <c r="DL128" s="780" t="s">
        <v>204</v>
      </c>
      <c r="DM128" s="780"/>
      <c r="DN128" s="780"/>
      <c r="DO128" s="780"/>
      <c r="DP128" s="780"/>
      <c r="DQ128" s="780" t="s">
        <v>204</v>
      </c>
      <c r="DR128" s="780"/>
      <c r="DS128" s="780"/>
      <c r="DT128" s="780"/>
      <c r="DU128" s="780"/>
      <c r="DV128" s="781" t="s">
        <v>204</v>
      </c>
      <c r="DW128" s="781"/>
      <c r="DX128" s="781"/>
      <c r="DY128" s="781"/>
      <c r="DZ128" s="782"/>
    </row>
    <row r="129" spans="1:131" s="52" customFormat="1" ht="26.25" customHeight="1" x14ac:dyDescent="0.15">
      <c r="A129" s="720" t="s">
        <v>141</v>
      </c>
      <c r="B129" s="721"/>
      <c r="C129" s="721"/>
      <c r="D129" s="721"/>
      <c r="E129" s="721"/>
      <c r="F129" s="721"/>
      <c r="G129" s="721"/>
      <c r="H129" s="721"/>
      <c r="I129" s="721"/>
      <c r="J129" s="721"/>
      <c r="K129" s="721"/>
      <c r="L129" s="721"/>
      <c r="M129" s="721"/>
      <c r="N129" s="721"/>
      <c r="O129" s="721"/>
      <c r="P129" s="721"/>
      <c r="Q129" s="721"/>
      <c r="R129" s="721"/>
      <c r="S129" s="721"/>
      <c r="T129" s="721"/>
      <c r="U129" s="721"/>
      <c r="V129" s="721"/>
      <c r="W129" s="722" t="s">
        <v>239</v>
      </c>
      <c r="X129" s="723"/>
      <c r="Y129" s="723"/>
      <c r="Z129" s="724"/>
      <c r="AA129" s="725">
        <v>6532917</v>
      </c>
      <c r="AB129" s="726"/>
      <c r="AC129" s="726"/>
      <c r="AD129" s="726"/>
      <c r="AE129" s="727"/>
      <c r="AF129" s="728">
        <v>6695769</v>
      </c>
      <c r="AG129" s="726"/>
      <c r="AH129" s="726"/>
      <c r="AI129" s="726"/>
      <c r="AJ129" s="727"/>
      <c r="AK129" s="728">
        <v>7112080</v>
      </c>
      <c r="AL129" s="726"/>
      <c r="AM129" s="726"/>
      <c r="AN129" s="726"/>
      <c r="AO129" s="727"/>
      <c r="AP129" s="729"/>
      <c r="AQ129" s="730"/>
      <c r="AR129" s="730"/>
      <c r="AS129" s="730"/>
      <c r="AT129" s="731"/>
      <c r="AU129" s="71"/>
      <c r="AV129" s="71"/>
      <c r="AW129" s="71"/>
      <c r="AX129" s="732" t="s">
        <v>124</v>
      </c>
      <c r="AY129" s="733"/>
      <c r="AZ129" s="733"/>
      <c r="BA129" s="733"/>
      <c r="BB129" s="733"/>
      <c r="BC129" s="733"/>
      <c r="BD129" s="733"/>
      <c r="BE129" s="734"/>
      <c r="BF129" s="783" t="s">
        <v>204</v>
      </c>
      <c r="BG129" s="784"/>
      <c r="BH129" s="784"/>
      <c r="BI129" s="784"/>
      <c r="BJ129" s="784"/>
      <c r="BK129" s="784"/>
      <c r="BL129" s="785"/>
      <c r="BM129" s="783">
        <v>19.010000000000002</v>
      </c>
      <c r="BN129" s="784"/>
      <c r="BO129" s="784"/>
      <c r="BP129" s="784"/>
      <c r="BQ129" s="784"/>
      <c r="BR129" s="784"/>
      <c r="BS129" s="785"/>
      <c r="BT129" s="783">
        <v>30</v>
      </c>
      <c r="BU129" s="784"/>
      <c r="BV129" s="784"/>
      <c r="BW129" s="784"/>
      <c r="BX129" s="784"/>
      <c r="BY129" s="784"/>
      <c r="BZ129" s="786"/>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15">
      <c r="A130" s="720" t="s">
        <v>503</v>
      </c>
      <c r="B130" s="721"/>
      <c r="C130" s="721"/>
      <c r="D130" s="721"/>
      <c r="E130" s="721"/>
      <c r="F130" s="721"/>
      <c r="G130" s="721"/>
      <c r="H130" s="721"/>
      <c r="I130" s="721"/>
      <c r="J130" s="721"/>
      <c r="K130" s="721"/>
      <c r="L130" s="721"/>
      <c r="M130" s="721"/>
      <c r="N130" s="721"/>
      <c r="O130" s="721"/>
      <c r="P130" s="721"/>
      <c r="Q130" s="721"/>
      <c r="R130" s="721"/>
      <c r="S130" s="721"/>
      <c r="T130" s="721"/>
      <c r="U130" s="721"/>
      <c r="V130" s="721"/>
      <c r="W130" s="722" t="s">
        <v>504</v>
      </c>
      <c r="X130" s="723"/>
      <c r="Y130" s="723"/>
      <c r="Z130" s="724"/>
      <c r="AA130" s="725">
        <v>953197</v>
      </c>
      <c r="AB130" s="726"/>
      <c r="AC130" s="726"/>
      <c r="AD130" s="726"/>
      <c r="AE130" s="727"/>
      <c r="AF130" s="728">
        <v>963829</v>
      </c>
      <c r="AG130" s="726"/>
      <c r="AH130" s="726"/>
      <c r="AI130" s="726"/>
      <c r="AJ130" s="727"/>
      <c r="AK130" s="728">
        <v>986307</v>
      </c>
      <c r="AL130" s="726"/>
      <c r="AM130" s="726"/>
      <c r="AN130" s="726"/>
      <c r="AO130" s="727"/>
      <c r="AP130" s="729"/>
      <c r="AQ130" s="730"/>
      <c r="AR130" s="730"/>
      <c r="AS130" s="730"/>
      <c r="AT130" s="731"/>
      <c r="AU130" s="71"/>
      <c r="AV130" s="71"/>
      <c r="AW130" s="71"/>
      <c r="AX130" s="732" t="s">
        <v>430</v>
      </c>
      <c r="AY130" s="733"/>
      <c r="AZ130" s="733"/>
      <c r="BA130" s="733"/>
      <c r="BB130" s="733"/>
      <c r="BC130" s="733"/>
      <c r="BD130" s="733"/>
      <c r="BE130" s="734"/>
      <c r="BF130" s="735">
        <v>14.5</v>
      </c>
      <c r="BG130" s="736"/>
      <c r="BH130" s="736"/>
      <c r="BI130" s="736"/>
      <c r="BJ130" s="736"/>
      <c r="BK130" s="736"/>
      <c r="BL130" s="737"/>
      <c r="BM130" s="735">
        <v>25</v>
      </c>
      <c r="BN130" s="736"/>
      <c r="BO130" s="736"/>
      <c r="BP130" s="736"/>
      <c r="BQ130" s="736"/>
      <c r="BR130" s="736"/>
      <c r="BS130" s="737"/>
      <c r="BT130" s="735">
        <v>35</v>
      </c>
      <c r="BU130" s="736"/>
      <c r="BV130" s="736"/>
      <c r="BW130" s="736"/>
      <c r="BX130" s="736"/>
      <c r="BY130" s="736"/>
      <c r="BZ130" s="738"/>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15">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177</v>
      </c>
      <c r="X131" s="742"/>
      <c r="Y131" s="742"/>
      <c r="Z131" s="743"/>
      <c r="AA131" s="744">
        <v>5579720</v>
      </c>
      <c r="AB131" s="745"/>
      <c r="AC131" s="745"/>
      <c r="AD131" s="745"/>
      <c r="AE131" s="746"/>
      <c r="AF131" s="747">
        <v>5731940</v>
      </c>
      <c r="AG131" s="745"/>
      <c r="AH131" s="745"/>
      <c r="AI131" s="745"/>
      <c r="AJ131" s="746"/>
      <c r="AK131" s="747">
        <v>6125773</v>
      </c>
      <c r="AL131" s="745"/>
      <c r="AM131" s="745"/>
      <c r="AN131" s="745"/>
      <c r="AO131" s="746"/>
      <c r="AP131" s="748"/>
      <c r="AQ131" s="749"/>
      <c r="AR131" s="749"/>
      <c r="AS131" s="749"/>
      <c r="AT131" s="750"/>
      <c r="AU131" s="71"/>
      <c r="AV131" s="71"/>
      <c r="AW131" s="71"/>
      <c r="AX131" s="751" t="s">
        <v>477</v>
      </c>
      <c r="AY131" s="752"/>
      <c r="AZ131" s="752"/>
      <c r="BA131" s="752"/>
      <c r="BB131" s="752"/>
      <c r="BC131" s="752"/>
      <c r="BD131" s="752"/>
      <c r="BE131" s="753"/>
      <c r="BF131" s="754" t="s">
        <v>204</v>
      </c>
      <c r="BG131" s="755"/>
      <c r="BH131" s="755"/>
      <c r="BI131" s="755"/>
      <c r="BJ131" s="755"/>
      <c r="BK131" s="755"/>
      <c r="BL131" s="756"/>
      <c r="BM131" s="754">
        <v>350</v>
      </c>
      <c r="BN131" s="755"/>
      <c r="BO131" s="755"/>
      <c r="BP131" s="755"/>
      <c r="BQ131" s="755"/>
      <c r="BR131" s="755"/>
      <c r="BS131" s="756"/>
      <c r="BT131" s="757"/>
      <c r="BU131" s="758"/>
      <c r="BV131" s="758"/>
      <c r="BW131" s="758"/>
      <c r="BX131" s="758"/>
      <c r="BY131" s="758"/>
      <c r="BZ131" s="759"/>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15">
      <c r="A132" s="710" t="s">
        <v>30</v>
      </c>
      <c r="B132" s="711"/>
      <c r="C132" s="711"/>
      <c r="D132" s="711"/>
      <c r="E132" s="711"/>
      <c r="F132" s="711"/>
      <c r="G132" s="711"/>
      <c r="H132" s="711"/>
      <c r="I132" s="711"/>
      <c r="J132" s="711"/>
      <c r="K132" s="711"/>
      <c r="L132" s="711"/>
      <c r="M132" s="711"/>
      <c r="N132" s="711"/>
      <c r="O132" s="711"/>
      <c r="P132" s="711"/>
      <c r="Q132" s="711"/>
      <c r="R132" s="711"/>
      <c r="S132" s="711"/>
      <c r="T132" s="711"/>
      <c r="U132" s="711"/>
      <c r="V132" s="685" t="s">
        <v>505</v>
      </c>
      <c r="W132" s="685"/>
      <c r="X132" s="685"/>
      <c r="Y132" s="685"/>
      <c r="Z132" s="686"/>
      <c r="AA132" s="687">
        <v>14.48495623</v>
      </c>
      <c r="AB132" s="688"/>
      <c r="AC132" s="688"/>
      <c r="AD132" s="688"/>
      <c r="AE132" s="689"/>
      <c r="AF132" s="690">
        <v>14.72684641</v>
      </c>
      <c r="AG132" s="688"/>
      <c r="AH132" s="688"/>
      <c r="AI132" s="688"/>
      <c r="AJ132" s="689"/>
      <c r="AK132" s="690">
        <v>14.48726553</v>
      </c>
      <c r="AL132" s="688"/>
      <c r="AM132" s="688"/>
      <c r="AN132" s="688"/>
      <c r="AO132" s="689"/>
      <c r="AP132" s="691"/>
      <c r="AQ132" s="692"/>
      <c r="AR132" s="692"/>
      <c r="AS132" s="692"/>
      <c r="AT132" s="693"/>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15">
      <c r="A133" s="712"/>
      <c r="B133" s="713"/>
      <c r="C133" s="713"/>
      <c r="D133" s="713"/>
      <c r="E133" s="713"/>
      <c r="F133" s="713"/>
      <c r="G133" s="713"/>
      <c r="H133" s="713"/>
      <c r="I133" s="713"/>
      <c r="J133" s="713"/>
      <c r="K133" s="713"/>
      <c r="L133" s="713"/>
      <c r="M133" s="713"/>
      <c r="N133" s="713"/>
      <c r="O133" s="713"/>
      <c r="P133" s="713"/>
      <c r="Q133" s="713"/>
      <c r="R133" s="713"/>
      <c r="S133" s="713"/>
      <c r="T133" s="713"/>
      <c r="U133" s="713"/>
      <c r="V133" s="694" t="s">
        <v>91</v>
      </c>
      <c r="W133" s="694"/>
      <c r="X133" s="694"/>
      <c r="Y133" s="694"/>
      <c r="Z133" s="695"/>
      <c r="AA133" s="696">
        <v>15</v>
      </c>
      <c r="AB133" s="697"/>
      <c r="AC133" s="697"/>
      <c r="AD133" s="697"/>
      <c r="AE133" s="698"/>
      <c r="AF133" s="696">
        <v>14.9</v>
      </c>
      <c r="AG133" s="697"/>
      <c r="AH133" s="697"/>
      <c r="AI133" s="697"/>
      <c r="AJ133" s="698"/>
      <c r="AK133" s="696">
        <v>14.5</v>
      </c>
      <c r="AL133" s="697"/>
      <c r="AM133" s="697"/>
      <c r="AN133" s="697"/>
      <c r="AO133" s="698"/>
      <c r="AP133" s="699"/>
      <c r="AQ133" s="700"/>
      <c r="AR133" s="700"/>
      <c r="AS133" s="700"/>
      <c r="AT133" s="701"/>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1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25" hidden="1" x14ac:dyDescent="0.1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Ajs519GotA8r5rK56wcuQIPkz0I6t3T+DS8hck9YVe7UgGl7/9gXstRhDiBdyqtBoUoJzvYQVBF1yZnVF4ZeFQ==" saltValue="LPqi0ZP64BLHrp7HjnZtS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81" customWidth="1"/>
    <col min="121" max="121" width="0" style="82" hidden="1" customWidth="1"/>
    <col min="122" max="122" width="9" style="82" hidden="1" customWidth="1"/>
    <col min="123" max="16384" width="9" style="82" hidden="1"/>
  </cols>
  <sheetData>
    <row r="1" spans="1:120"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2"/>
    </row>
    <row r="17" spans="119:120" x14ac:dyDescent="0.15">
      <c r="DP17" s="82"/>
    </row>
    <row r="18" spans="119:120" x14ac:dyDescent="0.15"/>
    <row r="19" spans="119:120" x14ac:dyDescent="0.15"/>
    <row r="20" spans="119:120" x14ac:dyDescent="0.15">
      <c r="DO20" s="82"/>
      <c r="DP20" s="82"/>
    </row>
    <row r="21" spans="119:120" x14ac:dyDescent="0.15">
      <c r="DP21" s="82"/>
    </row>
    <row r="22" spans="119:120" x14ac:dyDescent="0.15"/>
    <row r="23" spans="119:120" x14ac:dyDescent="0.15">
      <c r="DO23" s="82"/>
      <c r="DP23" s="82"/>
    </row>
    <row r="24" spans="119:120" x14ac:dyDescent="0.15">
      <c r="DP24" s="82"/>
    </row>
    <row r="25" spans="119:120" x14ac:dyDescent="0.15">
      <c r="DP25" s="82"/>
    </row>
    <row r="26" spans="119:120" x14ac:dyDescent="0.15">
      <c r="DO26" s="82"/>
      <c r="DP26" s="82"/>
    </row>
    <row r="27" spans="119:120" x14ac:dyDescent="0.15"/>
    <row r="28" spans="119:120" x14ac:dyDescent="0.15">
      <c r="DO28" s="82"/>
      <c r="DP28" s="82"/>
    </row>
    <row r="29" spans="119:120" x14ac:dyDescent="0.15">
      <c r="DP29" s="82"/>
    </row>
    <row r="30" spans="119:120" x14ac:dyDescent="0.15"/>
    <row r="31" spans="119:120" x14ac:dyDescent="0.15">
      <c r="DO31" s="82"/>
      <c r="DP31" s="82"/>
    </row>
    <row r="32" spans="119:120" x14ac:dyDescent="0.15"/>
    <row r="33" spans="98:120" x14ac:dyDescent="0.15">
      <c r="DO33" s="82"/>
      <c r="DP33" s="82"/>
    </row>
    <row r="34" spans="98:120" x14ac:dyDescent="0.15">
      <c r="DM34" s="82"/>
    </row>
    <row r="35" spans="98:120" x14ac:dyDescent="0.15">
      <c r="CT35" s="82"/>
      <c r="CU35" s="82"/>
      <c r="CV35" s="82"/>
      <c r="CY35" s="82"/>
      <c r="CZ35" s="82"/>
      <c r="DA35" s="82"/>
      <c r="DD35" s="82"/>
      <c r="DE35" s="82"/>
      <c r="DF35" s="82"/>
      <c r="DI35" s="82"/>
      <c r="DJ35" s="82"/>
      <c r="DK35" s="82"/>
      <c r="DM35" s="82"/>
      <c r="DN35" s="82"/>
      <c r="DO35" s="82"/>
      <c r="DP35" s="82"/>
    </row>
    <row r="36" spans="98:120" x14ac:dyDescent="0.15"/>
    <row r="37" spans="98:120" x14ac:dyDescent="0.15">
      <c r="CW37" s="82"/>
      <c r="DB37" s="82"/>
      <c r="DG37" s="82"/>
      <c r="DL37" s="82"/>
      <c r="DP37" s="82"/>
    </row>
    <row r="38" spans="98:120" x14ac:dyDescent="0.15">
      <c r="CT38" s="82"/>
      <c r="CU38" s="82"/>
      <c r="CV38" s="82"/>
      <c r="CW38" s="82"/>
      <c r="CY38" s="82"/>
      <c r="CZ38" s="82"/>
      <c r="DA38" s="82"/>
      <c r="DB38" s="82"/>
      <c r="DD38" s="82"/>
      <c r="DE38" s="82"/>
      <c r="DF38" s="82"/>
      <c r="DG38" s="82"/>
      <c r="DI38" s="82"/>
      <c r="DJ38" s="82"/>
      <c r="DK38" s="82"/>
      <c r="DL38" s="82"/>
      <c r="DN38" s="82"/>
      <c r="DO38" s="82"/>
      <c r="DP38" s="8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2"/>
      <c r="DO49" s="82"/>
      <c r="DP49" s="8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2"/>
      <c r="CS63" s="82"/>
      <c r="CX63" s="82"/>
      <c r="DC63" s="82"/>
      <c r="DH63" s="82"/>
    </row>
    <row r="64" spans="22:120" x14ac:dyDescent="0.15">
      <c r="V64" s="82"/>
    </row>
    <row r="65" spans="15:120" x14ac:dyDescent="0.15">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x14ac:dyDescent="0.15">
      <c r="Q66" s="82"/>
      <c r="S66" s="82"/>
      <c r="U66" s="82"/>
      <c r="DM66" s="82"/>
    </row>
    <row r="67" spans="15:120" x14ac:dyDescent="0.15">
      <c r="O67" s="82"/>
      <c r="P67" s="82"/>
      <c r="R67" s="82"/>
      <c r="T67" s="82"/>
      <c r="Y67" s="82"/>
      <c r="CT67" s="82"/>
      <c r="CV67" s="82"/>
      <c r="CW67" s="82"/>
      <c r="CY67" s="82"/>
      <c r="DA67" s="82"/>
      <c r="DB67" s="82"/>
      <c r="DD67" s="82"/>
      <c r="DF67" s="82"/>
      <c r="DG67" s="82"/>
      <c r="DI67" s="82"/>
      <c r="DK67" s="82"/>
      <c r="DL67" s="82"/>
      <c r="DN67" s="82"/>
      <c r="DO67" s="82"/>
      <c r="DP67" s="82"/>
    </row>
    <row r="68" spans="15:120" x14ac:dyDescent="0.15"/>
    <row r="69" spans="15:120" x14ac:dyDescent="0.15"/>
    <row r="70" spans="15:120" x14ac:dyDescent="0.15"/>
    <row r="71" spans="15:120" x14ac:dyDescent="0.15"/>
    <row r="72" spans="15:120" x14ac:dyDescent="0.15">
      <c r="DP72" s="82"/>
    </row>
    <row r="73" spans="15:120" x14ac:dyDescent="0.15">
      <c r="DP73" s="8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2"/>
      <c r="CX96" s="82"/>
      <c r="DC96" s="82"/>
      <c r="DH96" s="82"/>
    </row>
    <row r="97" spans="24:120" x14ac:dyDescent="0.15">
      <c r="CS97" s="82"/>
      <c r="CX97" s="82"/>
      <c r="DC97" s="82"/>
      <c r="DH97" s="82"/>
      <c r="DP97" s="81" t="s">
        <v>105</v>
      </c>
    </row>
    <row r="98" spans="24:120" hidden="1" x14ac:dyDescent="0.15">
      <c r="CS98" s="82"/>
      <c r="CX98" s="82"/>
      <c r="DC98" s="82"/>
      <c r="DH98" s="82"/>
    </row>
    <row r="99" spans="24:120" hidden="1" x14ac:dyDescent="0.15">
      <c r="CS99" s="82"/>
      <c r="CX99" s="82"/>
      <c r="DC99" s="82"/>
      <c r="DH99" s="82"/>
    </row>
    <row r="101" spans="24:120" ht="12" hidden="1" customHeight="1" x14ac:dyDescent="0.15">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15">
      <c r="CU102" s="82"/>
      <c r="CZ102" s="82"/>
      <c r="DE102" s="82"/>
      <c r="DJ102" s="82"/>
      <c r="DM102" s="82"/>
    </row>
    <row r="103" spans="24:120" hidden="1" x14ac:dyDescent="0.15">
      <c r="CT103" s="82"/>
      <c r="CV103" s="82"/>
      <c r="CW103" s="82"/>
      <c r="CY103" s="82"/>
      <c r="DA103" s="82"/>
      <c r="DB103" s="82"/>
      <c r="DD103" s="82"/>
      <c r="DF103" s="82"/>
      <c r="DG103" s="82"/>
      <c r="DI103" s="82"/>
      <c r="DK103" s="82"/>
      <c r="DL103" s="82"/>
      <c r="DM103" s="82"/>
      <c r="DN103" s="82"/>
      <c r="DO103" s="82"/>
      <c r="DP103" s="82"/>
    </row>
    <row r="104" spans="24:120" hidden="1" x14ac:dyDescent="0.15">
      <c r="CV104" s="82"/>
      <c r="CW104" s="82"/>
      <c r="DA104" s="82"/>
      <c r="DB104" s="82"/>
      <c r="DF104" s="82"/>
      <c r="DG104" s="82"/>
      <c r="DK104" s="82"/>
      <c r="DL104" s="82"/>
      <c r="DN104" s="82"/>
      <c r="DO104" s="82"/>
      <c r="DP104" s="82"/>
    </row>
    <row r="105" spans="24:120" ht="12.75" hidden="1" customHeight="1" x14ac:dyDescent="0.15"/>
  </sheetData>
  <sheetProtection algorithmName="SHA-512" hashValue="0GERvs87IV2HNfKr7OKYWylRXyh2tWR2sXZzTtjqC4kbqA0fuGxteUCrgldR1bQ5PhtgkpLzndCNnbbgLWh4SA==" saltValue="lSKOvLO33qMympN8otz0ew=="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G1" zoomScale="75" zoomScaleSheetLayoutView="55" workbookViewId="0"/>
  </sheetViews>
  <sheetFormatPr defaultColWidth="0" defaultRowHeight="13.5" customHeight="1" zeroHeight="1" x14ac:dyDescent="0.15"/>
  <cols>
    <col min="1" max="116" width="2.625" style="81" customWidth="1"/>
    <col min="117" max="117" width="9" style="82" hidden="1" customWidth="1"/>
    <col min="118" max="16384" width="9" style="82" hidden="1"/>
  </cols>
  <sheetData>
    <row r="1" spans="2:116"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15"/>
    <row r="3" spans="2:116" ht="13.5" customHeight="1" x14ac:dyDescent="0.15"/>
    <row r="4" spans="2:116" ht="13.5" customHeight="1" x14ac:dyDescent="0.15">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15">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15"/>
    <row r="20" spans="9:116" ht="13.5" customHeight="1" x14ac:dyDescent="0.15"/>
    <row r="21" spans="9:116" ht="13.5" customHeight="1" x14ac:dyDescent="0.15">
      <c r="DL21" s="82"/>
    </row>
    <row r="22" spans="9:116" ht="13.5" customHeight="1" x14ac:dyDescent="0.15">
      <c r="DI22" s="82"/>
      <c r="DJ22" s="82"/>
      <c r="DK22" s="82"/>
      <c r="DL22" s="82"/>
    </row>
    <row r="23" spans="9:116" ht="13.5" customHeight="1" x14ac:dyDescent="0.15">
      <c r="CY23" s="82"/>
      <c r="CZ23" s="82"/>
      <c r="DA23" s="82"/>
      <c r="DB23" s="82"/>
      <c r="DC23" s="82"/>
      <c r="DD23" s="82"/>
      <c r="DE23" s="82"/>
      <c r="DF23" s="82"/>
      <c r="DG23" s="82"/>
      <c r="DH23" s="82"/>
      <c r="DI23" s="82"/>
      <c r="DJ23" s="82"/>
      <c r="DK23" s="82"/>
      <c r="DL23" s="82"/>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2"/>
      <c r="DA35" s="82"/>
      <c r="DB35" s="82"/>
      <c r="DC35" s="82"/>
      <c r="DD35" s="82"/>
      <c r="DE35" s="82"/>
      <c r="DF35" s="82"/>
      <c r="DG35" s="82"/>
      <c r="DH35" s="82"/>
      <c r="DI35" s="82"/>
      <c r="DJ35" s="82"/>
      <c r="DK35" s="82"/>
      <c r="DL35" s="82"/>
    </row>
    <row r="36" spans="15:116" ht="13.5" customHeight="1" x14ac:dyDescent="0.15"/>
    <row r="37" spans="15:116" ht="13.5" customHeight="1" x14ac:dyDescent="0.15">
      <c r="DL37" s="82"/>
    </row>
    <row r="38" spans="15:116" ht="13.5" customHeight="1" x14ac:dyDescent="0.15">
      <c r="DI38" s="82"/>
      <c r="DJ38" s="82"/>
      <c r="DK38" s="82"/>
      <c r="DL38" s="82"/>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15">
      <c r="DL44" s="82"/>
    </row>
    <row r="45" spans="15:116" ht="13.5" customHeight="1" x14ac:dyDescent="0.15"/>
    <row r="46" spans="15:116" ht="13.5" customHeight="1" x14ac:dyDescent="0.15">
      <c r="DA46" s="82"/>
      <c r="DB46" s="82"/>
      <c r="DC46" s="82"/>
      <c r="DD46" s="82"/>
      <c r="DE46" s="82"/>
      <c r="DF46" s="82"/>
      <c r="DG46" s="82"/>
      <c r="DH46" s="82"/>
      <c r="DI46" s="82"/>
      <c r="DJ46" s="82"/>
      <c r="DK46" s="82"/>
      <c r="DL46" s="82"/>
    </row>
    <row r="47" spans="15:116" ht="13.5" customHeight="1" x14ac:dyDescent="0.15"/>
    <row r="48" spans="15:116" ht="13.5" customHeight="1" x14ac:dyDescent="0.15"/>
    <row r="49" spans="104:116" ht="13.5" customHeight="1" x14ac:dyDescent="0.15"/>
    <row r="50" spans="104:116" ht="13.5" customHeight="1" x14ac:dyDescent="0.15">
      <c r="CZ50" s="82"/>
      <c r="DA50" s="82"/>
      <c r="DB50" s="82"/>
      <c r="DC50" s="82"/>
      <c r="DD50" s="82"/>
      <c r="DE50" s="82"/>
      <c r="DF50" s="82"/>
      <c r="DG50" s="82"/>
      <c r="DH50" s="82"/>
      <c r="DI50" s="82"/>
      <c r="DJ50" s="82"/>
      <c r="DK50" s="82"/>
      <c r="DL50" s="82"/>
    </row>
    <row r="51" spans="104:116" ht="13.5" customHeight="1" x14ac:dyDescent="0.15"/>
    <row r="52" spans="104:116" ht="13.5" customHeight="1" x14ac:dyDescent="0.15"/>
    <row r="53" spans="104:116" ht="13.5" customHeight="1" x14ac:dyDescent="0.15">
      <c r="DL53" s="82"/>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2"/>
      <c r="DD67" s="82"/>
      <c r="DE67" s="82"/>
      <c r="DF67" s="82"/>
      <c r="DG67" s="82"/>
      <c r="DH67" s="82"/>
      <c r="DI67" s="82"/>
      <c r="DJ67" s="82"/>
      <c r="DK67" s="82"/>
      <c r="DL67" s="82"/>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C4JvD/CTSaTlTuWw6elCQAe/BZh1xhlemmWcHlVtihIi24WoBn7a7SkkLZ5zEpftbc9krxLeK+Rs0wHYl+aKYg==" saltValue="5JD+HorSaHoH/Z/HFUwoPA=="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9" zoomScaleSheetLayoutView="100" workbookViewId="0"/>
  </sheetViews>
  <sheetFormatPr defaultColWidth="0" defaultRowHeight="13.5" customHeight="1" zeroHeight="1" x14ac:dyDescent="0.15"/>
  <cols>
    <col min="1" max="36" width="2.5" style="50" customWidth="1"/>
    <col min="37" max="44" width="17" style="50" customWidth="1"/>
    <col min="45" max="45" width="6.125" style="83" customWidth="1"/>
    <col min="46" max="46" width="3" style="84"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94"/>
      <c r="AT1" s="94"/>
    </row>
    <row r="2" spans="1:46" x14ac:dyDescent="0.15">
      <c r="AS2" s="94"/>
      <c r="AT2" s="94"/>
    </row>
    <row r="3" spans="1:46" x14ac:dyDescent="0.15">
      <c r="AS3" s="94"/>
      <c r="AT3" s="94"/>
    </row>
    <row r="4" spans="1:46" x14ac:dyDescent="0.15">
      <c r="AS4" s="94"/>
      <c r="AT4" s="94"/>
    </row>
    <row r="5" spans="1:46" ht="17.25" x14ac:dyDescent="0.15">
      <c r="A5" s="86" t="s">
        <v>506</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x14ac:dyDescent="0.15">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332</v>
      </c>
      <c r="AL6" s="95"/>
      <c r="AM6" s="95"/>
      <c r="AN6" s="95"/>
      <c r="AO6" s="94"/>
      <c r="AP6" s="94"/>
      <c r="AQ6" s="94"/>
      <c r="AR6" s="94"/>
    </row>
    <row r="7" spans="1:46" ht="13.5" customHeight="1" x14ac:dyDescent="0.15">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04" t="s">
        <v>92</v>
      </c>
      <c r="AP7" s="131"/>
      <c r="AQ7" s="142" t="s">
        <v>507</v>
      </c>
      <c r="AR7" s="156"/>
    </row>
    <row r="8" spans="1:46" x14ac:dyDescent="0.15">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05"/>
      <c r="AP8" s="132" t="s">
        <v>508</v>
      </c>
      <c r="AQ8" s="143" t="s">
        <v>509</v>
      </c>
      <c r="AR8" s="157" t="s">
        <v>20</v>
      </c>
    </row>
    <row r="9" spans="1:46" x14ac:dyDescent="0.15">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15" t="s">
        <v>463</v>
      </c>
      <c r="AL9" s="1016"/>
      <c r="AM9" s="1016"/>
      <c r="AN9" s="1017"/>
      <c r="AO9" s="121">
        <v>2101612</v>
      </c>
      <c r="AP9" s="121">
        <v>114604</v>
      </c>
      <c r="AQ9" s="144">
        <v>104625</v>
      </c>
      <c r="AR9" s="158">
        <v>9.5</v>
      </c>
    </row>
    <row r="10" spans="1:46" ht="13.5" customHeight="1" x14ac:dyDescent="0.15">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15" t="s">
        <v>211</v>
      </c>
      <c r="AL10" s="1016"/>
      <c r="AM10" s="1016"/>
      <c r="AN10" s="1017"/>
      <c r="AO10" s="122">
        <v>32596</v>
      </c>
      <c r="AP10" s="122">
        <v>1778</v>
      </c>
      <c r="AQ10" s="145">
        <v>9752</v>
      </c>
      <c r="AR10" s="159">
        <v>-81.8</v>
      </c>
    </row>
    <row r="11" spans="1:46" ht="13.5" customHeight="1" x14ac:dyDescent="0.15">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15" t="s">
        <v>396</v>
      </c>
      <c r="AL11" s="1016"/>
      <c r="AM11" s="1016"/>
      <c r="AN11" s="1017"/>
      <c r="AO11" s="122">
        <v>240</v>
      </c>
      <c r="AP11" s="122">
        <v>13</v>
      </c>
      <c r="AQ11" s="145">
        <v>1608</v>
      </c>
      <c r="AR11" s="159">
        <v>-99.2</v>
      </c>
    </row>
    <row r="12" spans="1:46" ht="13.5" customHeight="1" x14ac:dyDescent="0.15">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15" t="s">
        <v>226</v>
      </c>
      <c r="AL12" s="1016"/>
      <c r="AM12" s="1016"/>
      <c r="AN12" s="1017"/>
      <c r="AO12" s="122" t="s">
        <v>204</v>
      </c>
      <c r="AP12" s="122" t="s">
        <v>204</v>
      </c>
      <c r="AQ12" s="145">
        <v>4</v>
      </c>
      <c r="AR12" s="159" t="s">
        <v>204</v>
      </c>
    </row>
    <row r="13" spans="1:46" ht="13.5" customHeight="1" x14ac:dyDescent="0.15">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15" t="s">
        <v>510</v>
      </c>
      <c r="AL13" s="1016"/>
      <c r="AM13" s="1016"/>
      <c r="AN13" s="1017"/>
      <c r="AO13" s="122">
        <v>82068</v>
      </c>
      <c r="AP13" s="122">
        <v>4475</v>
      </c>
      <c r="AQ13" s="145">
        <v>4175</v>
      </c>
      <c r="AR13" s="159">
        <v>7.2</v>
      </c>
    </row>
    <row r="14" spans="1:46" ht="13.5" customHeight="1" x14ac:dyDescent="0.15">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15" t="s">
        <v>511</v>
      </c>
      <c r="AL14" s="1016"/>
      <c r="AM14" s="1016"/>
      <c r="AN14" s="1017"/>
      <c r="AO14" s="122" t="s">
        <v>204</v>
      </c>
      <c r="AP14" s="122" t="s">
        <v>204</v>
      </c>
      <c r="AQ14" s="145">
        <v>2340</v>
      </c>
      <c r="AR14" s="159" t="s">
        <v>204</v>
      </c>
    </row>
    <row r="15" spans="1:46" ht="13.5" customHeight="1" x14ac:dyDescent="0.15">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18" t="s">
        <v>311</v>
      </c>
      <c r="AL15" s="1019"/>
      <c r="AM15" s="1019"/>
      <c r="AN15" s="1020"/>
      <c r="AO15" s="122">
        <v>-200218</v>
      </c>
      <c r="AP15" s="122">
        <v>-10918</v>
      </c>
      <c r="AQ15" s="145">
        <v>-8060</v>
      </c>
      <c r="AR15" s="159">
        <v>35.5</v>
      </c>
    </row>
    <row r="16" spans="1:46" x14ac:dyDescent="0.15">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18" t="s">
        <v>275</v>
      </c>
      <c r="AL16" s="1019"/>
      <c r="AM16" s="1019"/>
      <c r="AN16" s="1020"/>
      <c r="AO16" s="122">
        <v>2016298</v>
      </c>
      <c r="AP16" s="122">
        <v>109952</v>
      </c>
      <c r="AQ16" s="145">
        <v>114444</v>
      </c>
      <c r="AR16" s="159">
        <v>-3.9</v>
      </c>
    </row>
    <row r="17" spans="1:46" x14ac:dyDescent="0.15">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x14ac:dyDescent="0.15">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x14ac:dyDescent="0.15">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189</v>
      </c>
      <c r="AL19" s="94"/>
      <c r="AM19" s="94"/>
      <c r="AN19" s="94"/>
      <c r="AO19" s="94"/>
      <c r="AP19" s="94"/>
      <c r="AQ19" s="94"/>
      <c r="AR19" s="94"/>
    </row>
    <row r="20" spans="1:46" x14ac:dyDescent="0.15">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512</v>
      </c>
      <c r="AP20" s="133" t="s">
        <v>336</v>
      </c>
      <c r="AQ20" s="146" t="s">
        <v>43</v>
      </c>
      <c r="AR20" s="160"/>
    </row>
    <row r="21" spans="1:46" s="85" customFormat="1" x14ac:dyDescent="0.15">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21" t="s">
        <v>513</v>
      </c>
      <c r="AL21" s="1022"/>
      <c r="AM21" s="1022"/>
      <c r="AN21" s="1023"/>
      <c r="AO21" s="124">
        <v>12.27</v>
      </c>
      <c r="AP21" s="134">
        <v>10.6</v>
      </c>
      <c r="AQ21" s="147">
        <v>1.67</v>
      </c>
      <c r="AR21" s="95"/>
      <c r="AS21" s="166"/>
      <c r="AT21" s="87"/>
    </row>
    <row r="22" spans="1:46" s="85" customFormat="1" x14ac:dyDescent="0.15">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21" t="s">
        <v>514</v>
      </c>
      <c r="AL22" s="1022"/>
      <c r="AM22" s="1022"/>
      <c r="AN22" s="1023"/>
      <c r="AO22" s="125">
        <v>95.1</v>
      </c>
      <c r="AP22" s="135">
        <v>97.5</v>
      </c>
      <c r="AQ22" s="148">
        <v>-2.4</v>
      </c>
      <c r="AR22" s="136"/>
      <c r="AS22" s="166"/>
      <c r="AT22" s="87"/>
    </row>
    <row r="23" spans="1:46" s="85" customFormat="1" x14ac:dyDescent="0.15">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x14ac:dyDescent="0.15">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x14ac:dyDescent="0.15">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x14ac:dyDescent="0.15">
      <c r="A26" s="1014" t="s">
        <v>304</v>
      </c>
      <c r="B26" s="1014"/>
      <c r="C26" s="1014"/>
      <c r="D26" s="1014"/>
      <c r="E26" s="1014"/>
      <c r="F26" s="1014"/>
      <c r="G26" s="1014"/>
      <c r="H26" s="1014"/>
      <c r="I26" s="1014"/>
      <c r="J26" s="1014"/>
      <c r="K26" s="1014"/>
      <c r="L26" s="1014"/>
      <c r="M26" s="1014"/>
      <c r="N26" s="1014"/>
      <c r="O26" s="1014"/>
      <c r="P26" s="1014"/>
      <c r="Q26" s="1014"/>
      <c r="R26" s="1014"/>
      <c r="S26" s="1014"/>
      <c r="T26" s="1014"/>
      <c r="U26" s="1014"/>
      <c r="V26" s="1014"/>
      <c r="W26" s="1014"/>
      <c r="X26" s="1014"/>
      <c r="Y26" s="1014"/>
      <c r="Z26" s="1014"/>
      <c r="AA26" s="1014"/>
      <c r="AB26" s="1014"/>
      <c r="AC26" s="1014"/>
      <c r="AD26" s="1014"/>
      <c r="AE26" s="1014"/>
      <c r="AF26" s="1014"/>
      <c r="AG26" s="1014"/>
      <c r="AH26" s="1014"/>
      <c r="AI26" s="1014"/>
      <c r="AJ26" s="1014"/>
      <c r="AK26" s="1014"/>
      <c r="AL26" s="1014"/>
      <c r="AM26" s="1014"/>
      <c r="AN26" s="1014"/>
      <c r="AO26" s="1014"/>
      <c r="AP26" s="1014"/>
      <c r="AQ26" s="1014"/>
      <c r="AR26" s="1014"/>
      <c r="AS26" s="1014"/>
      <c r="AT26" s="95"/>
    </row>
    <row r="27" spans="1:46" x14ac:dyDescent="0.15">
      <c r="A27" s="89"/>
      <c r="AO27" s="94"/>
      <c r="AP27" s="94"/>
      <c r="AQ27" s="94"/>
      <c r="AR27" s="94"/>
      <c r="AS27" s="94"/>
      <c r="AT27" s="94"/>
    </row>
    <row r="28" spans="1:46" ht="17.25" x14ac:dyDescent="0.15">
      <c r="A28" s="86" t="s">
        <v>264</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x14ac:dyDescent="0.15">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62</v>
      </c>
      <c r="AL29" s="95"/>
      <c r="AM29" s="95"/>
      <c r="AN29" s="95"/>
      <c r="AO29" s="94"/>
      <c r="AP29" s="94"/>
      <c r="AQ29" s="94"/>
      <c r="AR29" s="94"/>
      <c r="AS29" s="169"/>
    </row>
    <row r="30" spans="1:46" ht="13.5" customHeight="1" x14ac:dyDescent="0.15">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04" t="s">
        <v>92</v>
      </c>
      <c r="AP30" s="131"/>
      <c r="AQ30" s="142" t="s">
        <v>507</v>
      </c>
      <c r="AR30" s="156"/>
    </row>
    <row r="31" spans="1:46" x14ac:dyDescent="0.15">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05"/>
      <c r="AP31" s="132" t="s">
        <v>508</v>
      </c>
      <c r="AQ31" s="143" t="s">
        <v>509</v>
      </c>
      <c r="AR31" s="157" t="s">
        <v>20</v>
      </c>
    </row>
    <row r="32" spans="1:46" ht="27" customHeight="1" x14ac:dyDescent="0.15">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08" t="s">
        <v>515</v>
      </c>
      <c r="AL32" s="1009"/>
      <c r="AM32" s="1009"/>
      <c r="AN32" s="1010"/>
      <c r="AO32" s="122">
        <v>1403912</v>
      </c>
      <c r="AP32" s="122">
        <v>76558</v>
      </c>
      <c r="AQ32" s="149">
        <v>72468</v>
      </c>
      <c r="AR32" s="159">
        <v>5.6</v>
      </c>
    </row>
    <row r="33" spans="1:46" ht="13.5" customHeight="1" x14ac:dyDescent="0.15">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08" t="s">
        <v>516</v>
      </c>
      <c r="AL33" s="1009"/>
      <c r="AM33" s="1009"/>
      <c r="AN33" s="1010"/>
      <c r="AO33" s="122" t="s">
        <v>204</v>
      </c>
      <c r="AP33" s="122" t="s">
        <v>204</v>
      </c>
      <c r="AQ33" s="149" t="s">
        <v>204</v>
      </c>
      <c r="AR33" s="159" t="s">
        <v>204</v>
      </c>
    </row>
    <row r="34" spans="1:46" ht="27" customHeight="1" x14ac:dyDescent="0.15">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08" t="s">
        <v>67</v>
      </c>
      <c r="AL34" s="1009"/>
      <c r="AM34" s="1009"/>
      <c r="AN34" s="1010"/>
      <c r="AO34" s="122" t="s">
        <v>204</v>
      </c>
      <c r="AP34" s="122" t="s">
        <v>204</v>
      </c>
      <c r="AQ34" s="149">
        <v>1</v>
      </c>
      <c r="AR34" s="159" t="s">
        <v>204</v>
      </c>
    </row>
    <row r="35" spans="1:46" ht="27" customHeight="1" x14ac:dyDescent="0.15">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08" t="s">
        <v>517</v>
      </c>
      <c r="AL35" s="1009"/>
      <c r="AM35" s="1009"/>
      <c r="AN35" s="1010"/>
      <c r="AO35" s="122">
        <v>406068</v>
      </c>
      <c r="AP35" s="122">
        <v>22144</v>
      </c>
      <c r="AQ35" s="149">
        <v>17710</v>
      </c>
      <c r="AR35" s="159">
        <v>25</v>
      </c>
    </row>
    <row r="36" spans="1:46" ht="27" customHeight="1" x14ac:dyDescent="0.15">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08" t="s">
        <v>39</v>
      </c>
      <c r="AL36" s="1009"/>
      <c r="AM36" s="1009"/>
      <c r="AN36" s="1010"/>
      <c r="AO36" s="122">
        <v>73286</v>
      </c>
      <c r="AP36" s="122">
        <v>3996</v>
      </c>
      <c r="AQ36" s="149">
        <v>2475</v>
      </c>
      <c r="AR36" s="159">
        <v>61.5</v>
      </c>
    </row>
    <row r="37" spans="1:46" ht="13.5" customHeight="1" x14ac:dyDescent="0.15">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08" t="s">
        <v>349</v>
      </c>
      <c r="AL37" s="1009"/>
      <c r="AM37" s="1009"/>
      <c r="AN37" s="1010"/>
      <c r="AO37" s="122">
        <v>14012</v>
      </c>
      <c r="AP37" s="122">
        <v>764</v>
      </c>
      <c r="AQ37" s="149">
        <v>637</v>
      </c>
      <c r="AR37" s="159">
        <v>19.899999999999999</v>
      </c>
    </row>
    <row r="38" spans="1:46" ht="27" customHeight="1" x14ac:dyDescent="0.15">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11" t="s">
        <v>518</v>
      </c>
      <c r="AL38" s="1012"/>
      <c r="AM38" s="1012"/>
      <c r="AN38" s="1013"/>
      <c r="AO38" s="126">
        <v>4</v>
      </c>
      <c r="AP38" s="126">
        <v>0</v>
      </c>
      <c r="AQ38" s="150">
        <v>2</v>
      </c>
      <c r="AR38" s="148">
        <v>-100</v>
      </c>
      <c r="AS38" s="169"/>
    </row>
    <row r="39" spans="1:46" x14ac:dyDescent="0.15">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11" t="s">
        <v>89</v>
      </c>
      <c r="AL39" s="1012"/>
      <c r="AM39" s="1012"/>
      <c r="AN39" s="1013"/>
      <c r="AO39" s="122">
        <v>-23518</v>
      </c>
      <c r="AP39" s="122">
        <v>-1282</v>
      </c>
      <c r="AQ39" s="149">
        <v>-3769</v>
      </c>
      <c r="AR39" s="159">
        <v>-66</v>
      </c>
      <c r="AS39" s="169"/>
    </row>
    <row r="40" spans="1:46" ht="27" customHeight="1" x14ac:dyDescent="0.15">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08" t="s">
        <v>519</v>
      </c>
      <c r="AL40" s="1009"/>
      <c r="AM40" s="1009"/>
      <c r="AN40" s="1010"/>
      <c r="AO40" s="122">
        <v>-986307</v>
      </c>
      <c r="AP40" s="122">
        <v>-53785</v>
      </c>
      <c r="AQ40" s="149">
        <v>-62733</v>
      </c>
      <c r="AR40" s="159">
        <v>-14.3</v>
      </c>
      <c r="AS40" s="169"/>
    </row>
    <row r="41" spans="1:46" x14ac:dyDescent="0.15">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98" t="s">
        <v>384</v>
      </c>
      <c r="AL41" s="999"/>
      <c r="AM41" s="999"/>
      <c r="AN41" s="1000"/>
      <c r="AO41" s="122">
        <v>887457</v>
      </c>
      <c r="AP41" s="122">
        <v>48394</v>
      </c>
      <c r="AQ41" s="149">
        <v>26792</v>
      </c>
      <c r="AR41" s="159">
        <v>80.599999999999994</v>
      </c>
      <c r="AS41" s="169"/>
    </row>
    <row r="42" spans="1:46" x14ac:dyDescent="0.15">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397</v>
      </c>
      <c r="AL42" s="94"/>
      <c r="AM42" s="94"/>
      <c r="AN42" s="94"/>
      <c r="AO42" s="94"/>
      <c r="AP42" s="94"/>
      <c r="AQ42" s="136"/>
      <c r="AR42" s="136"/>
      <c r="AS42" s="169"/>
    </row>
    <row r="43" spans="1:46" x14ac:dyDescent="0.15">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x14ac:dyDescent="0.15">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x14ac:dyDescent="0.1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x14ac:dyDescent="0.15">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15">
      <c r="A47" s="92" t="s">
        <v>520</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x14ac:dyDescent="0.15">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522</v>
      </c>
      <c r="AL48" s="91"/>
      <c r="AM48" s="91"/>
      <c r="AN48" s="91"/>
      <c r="AO48" s="91"/>
      <c r="AP48" s="91"/>
      <c r="AQ48" s="137"/>
      <c r="AR48" s="91"/>
    </row>
    <row r="49" spans="1:44" ht="13.5" customHeight="1" x14ac:dyDescent="0.15">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06" t="s">
        <v>92</v>
      </c>
      <c r="AN49" s="1001" t="s">
        <v>439</v>
      </c>
      <c r="AO49" s="1002"/>
      <c r="AP49" s="1002"/>
      <c r="AQ49" s="1002"/>
      <c r="AR49" s="1003"/>
    </row>
    <row r="50" spans="1:44" x14ac:dyDescent="0.15">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07"/>
      <c r="AN50" s="118" t="s">
        <v>498</v>
      </c>
      <c r="AO50" s="128" t="s">
        <v>499</v>
      </c>
      <c r="AP50" s="139" t="s">
        <v>523</v>
      </c>
      <c r="AQ50" s="152" t="s">
        <v>380</v>
      </c>
      <c r="AR50" s="162" t="s">
        <v>525</v>
      </c>
    </row>
    <row r="51" spans="1:44" x14ac:dyDescent="0.15">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237</v>
      </c>
      <c r="AL51" s="107"/>
      <c r="AM51" s="112">
        <v>32788194</v>
      </c>
      <c r="AN51" s="119">
        <v>1676888</v>
      </c>
      <c r="AO51" s="129">
        <v>20.2</v>
      </c>
      <c r="AP51" s="140">
        <v>85042</v>
      </c>
      <c r="AQ51" s="153">
        <v>7.8</v>
      </c>
      <c r="AR51" s="163">
        <v>12.4</v>
      </c>
    </row>
    <row r="52" spans="1:44" x14ac:dyDescent="0.15">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277</v>
      </c>
      <c r="AM52" s="113">
        <v>1535208</v>
      </c>
      <c r="AN52" s="120">
        <v>78515</v>
      </c>
      <c r="AO52" s="130">
        <v>-7.6</v>
      </c>
      <c r="AP52" s="141">
        <v>50806</v>
      </c>
      <c r="AQ52" s="154">
        <v>10.1</v>
      </c>
      <c r="AR52" s="164">
        <v>-17.7</v>
      </c>
    </row>
    <row r="53" spans="1:44" x14ac:dyDescent="0.15">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526</v>
      </c>
      <c r="AL53" s="107"/>
      <c r="AM53" s="112">
        <v>41886217</v>
      </c>
      <c r="AN53" s="119">
        <v>2181460</v>
      </c>
      <c r="AO53" s="129">
        <v>30.1</v>
      </c>
      <c r="AP53" s="140">
        <v>83774</v>
      </c>
      <c r="AQ53" s="153">
        <v>-1.5</v>
      </c>
      <c r="AR53" s="163">
        <v>31.6</v>
      </c>
    </row>
    <row r="54" spans="1:44" x14ac:dyDescent="0.15">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277</v>
      </c>
      <c r="AM54" s="113">
        <v>2681496</v>
      </c>
      <c r="AN54" s="120">
        <v>139654</v>
      </c>
      <c r="AO54" s="130">
        <v>77.900000000000006</v>
      </c>
      <c r="AP54" s="141">
        <v>52179</v>
      </c>
      <c r="AQ54" s="154">
        <v>2.7</v>
      </c>
      <c r="AR54" s="164">
        <v>75.2</v>
      </c>
    </row>
    <row r="55" spans="1:44" x14ac:dyDescent="0.15">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527</v>
      </c>
      <c r="AL55" s="107"/>
      <c r="AM55" s="112">
        <v>36124555</v>
      </c>
      <c r="AN55" s="119">
        <v>1908222</v>
      </c>
      <c r="AO55" s="129">
        <v>-12.5</v>
      </c>
      <c r="AP55" s="140">
        <v>132981</v>
      </c>
      <c r="AQ55" s="153">
        <v>58.7</v>
      </c>
      <c r="AR55" s="163">
        <v>-71.2</v>
      </c>
    </row>
    <row r="56" spans="1:44" x14ac:dyDescent="0.15">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277</v>
      </c>
      <c r="AM56" s="113">
        <v>1896917</v>
      </c>
      <c r="AN56" s="120">
        <v>100202</v>
      </c>
      <c r="AO56" s="130">
        <v>-28.2</v>
      </c>
      <c r="AP56" s="141">
        <v>56973</v>
      </c>
      <c r="AQ56" s="154">
        <v>9.1999999999999993</v>
      </c>
      <c r="AR56" s="164">
        <v>-37.4</v>
      </c>
    </row>
    <row r="57" spans="1:44" x14ac:dyDescent="0.15">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482</v>
      </c>
      <c r="AL57" s="107"/>
      <c r="AM57" s="112">
        <v>32228119</v>
      </c>
      <c r="AN57" s="119">
        <v>1729255</v>
      </c>
      <c r="AO57" s="129">
        <v>-9.4</v>
      </c>
      <c r="AP57" s="140">
        <v>128523</v>
      </c>
      <c r="AQ57" s="153">
        <v>-3.4</v>
      </c>
      <c r="AR57" s="163">
        <v>-6</v>
      </c>
    </row>
    <row r="58" spans="1:44" x14ac:dyDescent="0.15">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277</v>
      </c>
      <c r="AM58" s="113">
        <v>1185983</v>
      </c>
      <c r="AN58" s="120">
        <v>63636</v>
      </c>
      <c r="AO58" s="130">
        <v>-36.5</v>
      </c>
      <c r="AP58" s="141">
        <v>56792</v>
      </c>
      <c r="AQ58" s="154">
        <v>-0.3</v>
      </c>
      <c r="AR58" s="164">
        <v>-36.200000000000003</v>
      </c>
    </row>
    <row r="59" spans="1:44" x14ac:dyDescent="0.15">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528</v>
      </c>
      <c r="AL59" s="107"/>
      <c r="AM59" s="112">
        <v>4874774</v>
      </c>
      <c r="AN59" s="119">
        <v>265829</v>
      </c>
      <c r="AO59" s="129">
        <v>-84.6</v>
      </c>
      <c r="AP59" s="140">
        <v>96469</v>
      </c>
      <c r="AQ59" s="153">
        <v>-24.9</v>
      </c>
      <c r="AR59" s="163">
        <v>-59.7</v>
      </c>
    </row>
    <row r="60" spans="1:44" x14ac:dyDescent="0.15">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277</v>
      </c>
      <c r="AM60" s="113">
        <v>926997</v>
      </c>
      <c r="AN60" s="120">
        <v>50551</v>
      </c>
      <c r="AO60" s="130">
        <v>-20.6</v>
      </c>
      <c r="AP60" s="141">
        <v>49775</v>
      </c>
      <c r="AQ60" s="154">
        <v>-12.4</v>
      </c>
      <c r="AR60" s="164">
        <v>-8.1999999999999993</v>
      </c>
    </row>
    <row r="61" spans="1:44" x14ac:dyDescent="0.15">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529</v>
      </c>
      <c r="AL61" s="110"/>
      <c r="AM61" s="112">
        <v>29580372</v>
      </c>
      <c r="AN61" s="119">
        <v>1552331</v>
      </c>
      <c r="AO61" s="129">
        <v>-11.2</v>
      </c>
      <c r="AP61" s="140">
        <v>105358</v>
      </c>
      <c r="AQ61" s="155">
        <v>7.3</v>
      </c>
      <c r="AR61" s="163">
        <v>-18.5</v>
      </c>
    </row>
    <row r="62" spans="1:44" x14ac:dyDescent="0.15">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277</v>
      </c>
      <c r="AM62" s="113">
        <v>1645320</v>
      </c>
      <c r="AN62" s="120">
        <v>86512</v>
      </c>
      <c r="AO62" s="130">
        <v>-3</v>
      </c>
      <c r="AP62" s="141">
        <v>53305</v>
      </c>
      <c r="AQ62" s="154">
        <v>1.9</v>
      </c>
      <c r="AR62" s="164">
        <v>-4.9000000000000004</v>
      </c>
    </row>
    <row r="63" spans="1:44" x14ac:dyDescent="0.15">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x14ac:dyDescent="0.15">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x14ac:dyDescent="0.15">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x14ac:dyDescent="0.15">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15">
      <c r="AK67" s="94"/>
      <c r="AL67" s="94"/>
      <c r="AM67" s="94"/>
      <c r="AN67" s="94"/>
      <c r="AO67" s="94"/>
      <c r="AP67" s="94"/>
      <c r="AQ67" s="94"/>
      <c r="AR67" s="94"/>
      <c r="AS67" s="94"/>
      <c r="AT67" s="94"/>
    </row>
    <row r="68" spans="1:46" ht="13.5" hidden="1" customHeight="1" x14ac:dyDescent="0.15">
      <c r="AK68" s="94"/>
      <c r="AL68" s="94"/>
      <c r="AM68" s="94"/>
      <c r="AN68" s="94"/>
      <c r="AO68" s="94"/>
      <c r="AP68" s="94"/>
      <c r="AQ68" s="94"/>
      <c r="AR68" s="94"/>
    </row>
    <row r="69" spans="1:46" ht="13.5" hidden="1" customHeight="1" x14ac:dyDescent="0.15">
      <c r="AK69" s="94"/>
      <c r="AL69" s="94"/>
      <c r="AM69" s="94"/>
      <c r="AN69" s="94"/>
      <c r="AO69" s="94"/>
      <c r="AP69" s="94"/>
      <c r="AQ69" s="94"/>
      <c r="AR69" s="94"/>
    </row>
    <row r="70" spans="1:46" hidden="1" x14ac:dyDescent="0.15">
      <c r="AK70" s="94"/>
      <c r="AL70" s="94"/>
      <c r="AM70" s="94"/>
      <c r="AN70" s="94"/>
      <c r="AO70" s="94"/>
      <c r="AP70" s="94"/>
      <c r="AQ70" s="94"/>
      <c r="AR70" s="94"/>
    </row>
    <row r="71" spans="1:46" hidden="1" x14ac:dyDescent="0.15">
      <c r="AK71" s="94"/>
      <c r="AL71" s="94"/>
      <c r="AM71" s="94"/>
      <c r="AN71" s="94"/>
      <c r="AO71" s="94"/>
      <c r="AP71" s="94"/>
      <c r="AQ71" s="94"/>
      <c r="AR71" s="94"/>
    </row>
    <row r="72" spans="1:46" hidden="1" x14ac:dyDescent="0.15">
      <c r="AK72" s="94"/>
      <c r="AL72" s="94"/>
      <c r="AM72" s="94"/>
      <c r="AN72" s="94"/>
      <c r="AO72" s="94"/>
      <c r="AP72" s="94"/>
      <c r="AQ72" s="94"/>
      <c r="AR72" s="94"/>
    </row>
    <row r="73" spans="1:46" hidden="1" x14ac:dyDescent="0.15">
      <c r="AK73" s="94"/>
      <c r="AL73" s="94"/>
      <c r="AM73" s="94"/>
      <c r="AN73" s="94"/>
      <c r="AO73" s="94"/>
      <c r="AP73" s="94"/>
      <c r="AQ73" s="94"/>
      <c r="AR73" s="94"/>
    </row>
  </sheetData>
  <sheetProtection algorithmName="SHA-512" hashValue="Xx5LqS+1WBJGPgyOwPyAgj7XDnW6JJJuTUpKwmdXe17A9ujj5lSs6Muo54ZXpQKBY/FcDxxEms9dt1bHwiJDqA==" saltValue="X1YWNrptK4KYJ3BHYHDnVg=="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81" customWidth="1"/>
    <col min="126" max="126" width="9" style="82" hidden="1" customWidth="1"/>
    <col min="127" max="16384" width="9" style="82" hidden="1"/>
  </cols>
  <sheetData>
    <row r="1" spans="2:125"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x14ac:dyDescent="0.15">
      <c r="B2" s="82"/>
      <c r="DG2" s="82"/>
    </row>
    <row r="3" spans="2:125" x14ac:dyDescent="0.1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x14ac:dyDescent="0.15"/>
    <row r="5" spans="2:125" x14ac:dyDescent="0.15"/>
    <row r="6" spans="2:125" x14ac:dyDescent="0.15"/>
    <row r="7" spans="2:125" x14ac:dyDescent="0.15"/>
    <row r="8" spans="2:125" x14ac:dyDescent="0.15"/>
    <row r="9" spans="2:125" x14ac:dyDescent="0.15">
      <c r="DU9" s="8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2"/>
    </row>
    <row r="18" spans="125:125" x14ac:dyDescent="0.15"/>
    <row r="19" spans="125:125" x14ac:dyDescent="0.15"/>
    <row r="20" spans="125:125" x14ac:dyDescent="0.15">
      <c r="DU20" s="82"/>
    </row>
    <row r="21" spans="125:125" x14ac:dyDescent="0.15">
      <c r="DU21" s="8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2"/>
    </row>
    <row r="29" spans="125:125" x14ac:dyDescent="0.15"/>
    <row r="30" spans="125:125" x14ac:dyDescent="0.15"/>
    <row r="31" spans="125:125" x14ac:dyDescent="0.15"/>
    <row r="32" spans="125:125" x14ac:dyDescent="0.15"/>
    <row r="33" spans="2:125" x14ac:dyDescent="0.15">
      <c r="B33" s="82"/>
      <c r="G33" s="82"/>
      <c r="I33" s="82"/>
    </row>
    <row r="34" spans="2:125" x14ac:dyDescent="0.15">
      <c r="C34" s="82"/>
      <c r="P34" s="82"/>
      <c r="DE34" s="82"/>
      <c r="DH34" s="82"/>
    </row>
    <row r="35" spans="2:125" x14ac:dyDescent="0.15">
      <c r="D35" s="82"/>
      <c r="E35" s="82"/>
      <c r="DG35" s="82"/>
      <c r="DJ35" s="82"/>
      <c r="DP35" s="82"/>
      <c r="DQ35" s="82"/>
      <c r="DR35" s="82"/>
      <c r="DS35" s="82"/>
      <c r="DT35" s="82"/>
      <c r="DU35" s="82"/>
    </row>
    <row r="36" spans="2:125" x14ac:dyDescent="0.15">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x14ac:dyDescent="0.15">
      <c r="DU37" s="82"/>
    </row>
    <row r="38" spans="2:125" x14ac:dyDescent="0.15">
      <c r="DT38" s="82"/>
      <c r="DU38" s="82"/>
    </row>
    <row r="39" spans="2:125" x14ac:dyDescent="0.15"/>
    <row r="40" spans="2:125" x14ac:dyDescent="0.15">
      <c r="DH40" s="82"/>
    </row>
    <row r="41" spans="2:125" x14ac:dyDescent="0.15">
      <c r="DE41" s="82"/>
    </row>
    <row r="42" spans="2:125" x14ac:dyDescent="0.15">
      <c r="DG42" s="82"/>
      <c r="DJ42" s="82"/>
    </row>
    <row r="43" spans="2:125" x14ac:dyDescent="0.15">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x14ac:dyDescent="0.15">
      <c r="DU44" s="82"/>
    </row>
    <row r="45" spans="2:125" x14ac:dyDescent="0.15"/>
    <row r="46" spans="2:125" x14ac:dyDescent="0.15"/>
    <row r="47" spans="2:125" x14ac:dyDescent="0.15"/>
    <row r="48" spans="2:125" x14ac:dyDescent="0.15">
      <c r="DT48" s="82"/>
      <c r="DU48" s="82"/>
    </row>
    <row r="49" spans="120:125" x14ac:dyDescent="0.15">
      <c r="DU49" s="82"/>
    </row>
    <row r="50" spans="120:125" x14ac:dyDescent="0.15">
      <c r="DU50" s="82"/>
    </row>
    <row r="51" spans="120:125" x14ac:dyDescent="0.15">
      <c r="DP51" s="82"/>
      <c r="DQ51" s="82"/>
      <c r="DR51" s="82"/>
      <c r="DS51" s="82"/>
      <c r="DT51" s="82"/>
      <c r="DU51" s="82"/>
    </row>
    <row r="52" spans="120:125" x14ac:dyDescent="0.15"/>
    <row r="53" spans="120:125" x14ac:dyDescent="0.15"/>
    <row r="54" spans="120:125" x14ac:dyDescent="0.15">
      <c r="DU54" s="82"/>
    </row>
    <row r="55" spans="120:125" x14ac:dyDescent="0.15"/>
    <row r="56" spans="120:125" x14ac:dyDescent="0.15"/>
    <row r="57" spans="120:125" x14ac:dyDescent="0.15"/>
    <row r="58" spans="120:125" x14ac:dyDescent="0.15">
      <c r="DU58" s="82"/>
    </row>
    <row r="59" spans="120:125" x14ac:dyDescent="0.15"/>
    <row r="60" spans="120:125" x14ac:dyDescent="0.15"/>
    <row r="61" spans="120:125" x14ac:dyDescent="0.15"/>
    <row r="62" spans="120:125" x14ac:dyDescent="0.15"/>
    <row r="63" spans="120:125" x14ac:dyDescent="0.15">
      <c r="DU63" s="82"/>
    </row>
    <row r="64" spans="120:125" x14ac:dyDescent="0.15">
      <c r="DT64" s="82"/>
      <c r="DU64" s="82"/>
    </row>
    <row r="65" spans="123:125" x14ac:dyDescent="0.15"/>
    <row r="66" spans="123:125" x14ac:dyDescent="0.15"/>
    <row r="67" spans="123:125" x14ac:dyDescent="0.15"/>
    <row r="68" spans="123:125" x14ac:dyDescent="0.15"/>
    <row r="69" spans="123:125" x14ac:dyDescent="0.15">
      <c r="DS69" s="82"/>
      <c r="DT69" s="82"/>
      <c r="DU69" s="8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2"/>
    </row>
    <row r="83" spans="116:125" x14ac:dyDescent="0.15">
      <c r="DM83" s="82"/>
      <c r="DN83" s="82"/>
      <c r="DO83" s="82"/>
      <c r="DP83" s="82"/>
      <c r="DQ83" s="82"/>
      <c r="DR83" s="82"/>
      <c r="DS83" s="82"/>
      <c r="DT83" s="82"/>
      <c r="DU83" s="82"/>
    </row>
    <row r="84" spans="116:125" x14ac:dyDescent="0.15"/>
    <row r="85" spans="116:125" x14ac:dyDescent="0.15"/>
    <row r="86" spans="116:125" x14ac:dyDescent="0.15"/>
    <row r="87" spans="116:125" x14ac:dyDescent="0.15"/>
    <row r="88" spans="116:125" x14ac:dyDescent="0.15">
      <c r="DU88" s="8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2"/>
      <c r="DT94" s="82"/>
      <c r="DU94" s="82"/>
    </row>
    <row r="95" spans="116:125" ht="13.5" customHeight="1" x14ac:dyDescent="0.15">
      <c r="DU95" s="8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2"/>
    </row>
    <row r="102" spans="124:125" ht="13.5" customHeight="1" x14ac:dyDescent="0.15"/>
    <row r="103" spans="124:125" ht="13.5" customHeight="1" x14ac:dyDescent="0.15"/>
    <row r="104" spans="124:125" ht="13.5" customHeight="1" x14ac:dyDescent="0.15">
      <c r="DT104" s="82"/>
      <c r="DU104" s="8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2" t="s">
        <v>105</v>
      </c>
    </row>
    <row r="120" spans="125:125" ht="13.5" hidden="1" customHeight="1" x14ac:dyDescent="0.15"/>
    <row r="121" spans="125:125" ht="13.5" hidden="1" customHeight="1" x14ac:dyDescent="0.15">
      <c r="DU121" s="82"/>
    </row>
  </sheetData>
  <sheetProtection algorithmName="SHA-512" hashValue="jZqlHSkWeIPvsOh04hu7p3zKxHNSUeL324lL+dZDZQxQ4KHGRNjQZZNiKJQOxlUmMZQCuoFDOg8cqIfi9SvY0w==" saltValue="9fEvt/sY+K7YmAgRj0ECf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8" zoomScale="70" zoomScaleNormal="70" zoomScaleSheetLayoutView="55" workbookViewId="0"/>
  </sheetViews>
  <sheetFormatPr defaultColWidth="0" defaultRowHeight="13.5" customHeight="1" zeroHeight="1" x14ac:dyDescent="0.15"/>
  <cols>
    <col min="1" max="125" width="2.5" style="81" customWidth="1"/>
    <col min="126" max="142" width="0" style="82" hidden="1" customWidth="1"/>
    <col min="143" max="143" width="9" style="82" hidden="1" customWidth="1"/>
    <col min="144" max="16384" width="9" style="82" hidden="1"/>
  </cols>
  <sheetData>
    <row r="1" spans="1:125"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x14ac:dyDescent="0.15">
      <c r="B2" s="82"/>
      <c r="T2" s="82"/>
    </row>
    <row r="3" spans="1:125"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2"/>
      <c r="G33" s="82"/>
      <c r="I33" s="82"/>
    </row>
    <row r="34" spans="2:125" x14ac:dyDescent="0.15">
      <c r="C34" s="82"/>
      <c r="P34" s="82"/>
      <c r="R34" s="82"/>
      <c r="U34" s="82"/>
    </row>
    <row r="35" spans="2:125" x14ac:dyDescent="0.15">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x14ac:dyDescent="0.15">
      <c r="F36" s="82"/>
      <c r="H36" s="82"/>
      <c r="J36" s="82"/>
      <c r="K36" s="82"/>
      <c r="L36" s="82"/>
      <c r="M36" s="82"/>
      <c r="N36" s="82"/>
      <c r="O36" s="82"/>
      <c r="Q36" s="82"/>
      <c r="S36" s="82"/>
      <c r="V36" s="82"/>
    </row>
    <row r="37" spans="2:125" x14ac:dyDescent="0.15"/>
    <row r="38" spans="2:125" x14ac:dyDescent="0.15"/>
    <row r="39" spans="2:125" x14ac:dyDescent="0.15"/>
    <row r="40" spans="2:125" x14ac:dyDescent="0.15">
      <c r="U40" s="82"/>
    </row>
    <row r="41" spans="2:125" x14ac:dyDescent="0.15">
      <c r="R41" s="82"/>
    </row>
    <row r="42" spans="2:125" x14ac:dyDescent="0.15">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x14ac:dyDescent="0.15">
      <c r="Q43" s="82"/>
      <c r="S43" s="82"/>
      <c r="V43" s="8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1" t="s">
        <v>105</v>
      </c>
    </row>
  </sheetData>
  <sheetProtection algorithmName="SHA-512" hashValue="7/OIq0Vax0jnj1o8ggFwfbwxFh/yNvr4M0xKPM8CxIrntbNfy6wmhRnAXBrcdyseWUDZbidLq/VOYpnkJIwhCw==" saltValue="LqY8k2S2eTt0ybW7EwjzO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9"/>
      <c r="C45" s="89"/>
      <c r="D45" s="89"/>
      <c r="E45" s="89"/>
      <c r="F45" s="89"/>
      <c r="G45" s="89"/>
      <c r="H45" s="89"/>
      <c r="I45" s="89"/>
      <c r="J45" s="185" t="s">
        <v>4</v>
      </c>
    </row>
    <row r="46" spans="2:10" ht="29.25" customHeight="1" x14ac:dyDescent="0.2">
      <c r="B46" s="171" t="s">
        <v>9</v>
      </c>
      <c r="C46" s="175"/>
      <c r="D46" s="175"/>
      <c r="E46" s="176" t="s">
        <v>17</v>
      </c>
      <c r="F46" s="177" t="s">
        <v>442</v>
      </c>
      <c r="G46" s="181" t="s">
        <v>532</v>
      </c>
      <c r="H46" s="181" t="s">
        <v>534</v>
      </c>
      <c r="I46" s="181" t="s">
        <v>535</v>
      </c>
      <c r="J46" s="186" t="s">
        <v>536</v>
      </c>
    </row>
    <row r="47" spans="2:10" ht="57.75" customHeight="1" x14ac:dyDescent="0.15">
      <c r="B47" s="172"/>
      <c r="C47" s="1024" t="s">
        <v>1</v>
      </c>
      <c r="D47" s="1024"/>
      <c r="E47" s="1025"/>
      <c r="F47" s="178">
        <v>57.97</v>
      </c>
      <c r="G47" s="182">
        <v>58.8</v>
      </c>
      <c r="H47" s="182">
        <v>76.069999999999993</v>
      </c>
      <c r="I47" s="182">
        <v>91.82</v>
      </c>
      <c r="J47" s="187">
        <v>89.22</v>
      </c>
    </row>
    <row r="48" spans="2:10" ht="57.75" customHeight="1" x14ac:dyDescent="0.15">
      <c r="B48" s="173"/>
      <c r="C48" s="1026" t="s">
        <v>10</v>
      </c>
      <c r="D48" s="1026"/>
      <c r="E48" s="1027"/>
      <c r="F48" s="179">
        <v>4.54</v>
      </c>
      <c r="G48" s="183">
        <v>32.78</v>
      </c>
      <c r="H48" s="183">
        <v>28.08</v>
      </c>
      <c r="I48" s="183">
        <v>6.24</v>
      </c>
      <c r="J48" s="188">
        <v>64.37</v>
      </c>
    </row>
    <row r="49" spans="2:10" ht="57.75" customHeight="1" x14ac:dyDescent="0.15">
      <c r="B49" s="174"/>
      <c r="C49" s="1028" t="s">
        <v>16</v>
      </c>
      <c r="D49" s="1028"/>
      <c r="E49" s="1029"/>
      <c r="F49" s="180" t="s">
        <v>271</v>
      </c>
      <c r="G49" s="184">
        <v>43.69</v>
      </c>
      <c r="H49" s="184">
        <v>13.18</v>
      </c>
      <c r="I49" s="184">
        <v>12.68</v>
      </c>
      <c r="J49" s="189">
        <v>61.28</v>
      </c>
    </row>
    <row r="50" spans="2:10" x14ac:dyDescent="0.15"/>
  </sheetData>
  <sheetProtection algorithmName="SHA-512" hashValue="IqL9lpqwV92mD3chSDFdIPZYz14jD3fPUNzjhGRJlsbpUaFWxUHPa4XVmfTiQV6oNDDqnh6XL0hs8j/slVHm4w==" saltValue="1CL09ihs5KLRS6j8I29gM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佐藤 世一</cp:lastModifiedBy>
  <dcterms:created xsi:type="dcterms:W3CDTF">2023-02-20T03:45:58Z</dcterms:created>
  <dcterms:modified xsi:type="dcterms:W3CDTF">2024-03-18T06:16:11Z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2023-03-27T02:19:18Z</vt:filetime>
  </property>
</Properties>
</file>